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2265" yWindow="795" windowWidth="17385" windowHeight="10800"/>
  </bookViews>
  <sheets>
    <sheet name="январь" sheetId="1" r:id="rId1"/>
  </sheets>
  <definedNames>
    <definedName name="_xlnm.Print_Area" localSheetId="0">январь!$D$1:$K$32</definedName>
  </definedNames>
  <calcPr calcId="152511"/>
</workbook>
</file>

<file path=xl/calcChain.xml><?xml version="1.0" encoding="utf-8"?>
<calcChain xmlns="http://schemas.openxmlformats.org/spreadsheetml/2006/main">
  <c r="G35" i="1" l="1"/>
  <c r="G34" i="1"/>
  <c r="G33" i="1"/>
  <c r="K25" i="1"/>
  <c r="G27" i="1"/>
  <c r="G26" i="1"/>
  <c r="J25" i="1"/>
  <c r="I25" i="1"/>
  <c r="H25" i="1"/>
  <c r="G25" i="1" l="1"/>
  <c r="G23" i="1" l="1"/>
  <c r="G30" i="1" l="1"/>
  <c r="G29" i="1"/>
  <c r="K28" i="1"/>
  <c r="J28" i="1"/>
  <c r="I28" i="1"/>
  <c r="H28" i="1"/>
  <c r="G28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19" i="1" l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<sst xmlns="http://schemas.openxmlformats.org/spreadsheetml/2006/main" count="56" uniqueCount="32">
  <si>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</si>
  <si>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</si>
  <si>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</si>
  <si>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</si>
  <si>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</si>
  <si>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</si>
  <si>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</si>
  <si>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</si>
  <si>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</si>
  <si>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</si>
  <si>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</si>
  <si>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</si>
  <si>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</si>
  <si>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</si>
  <si>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</si>
  <si>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</si>
  <si>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</si>
  <si>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</si>
  <si>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</si>
  <si>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</si>
  <si>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</si>
  <si>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</si>
  <si>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</si>
  <si>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</si>
  <si>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</si>
  <si>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</si>
  <si>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</si>
  <si>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</si>
  <si>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</si>
  <si>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Январь 2021 г.</t>
  </si>
  <si>
    <t>8</t>
  </si>
  <si>
    <t>ИП Чесноков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</si>
</sst>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D1" zoomScale="60" zoomScaleNormal="80" workbookViewId="0">
      <selection activeCell="D33" sqref="A33:XFD36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6" t="s">
        <v>0</v>
      </c>
      <c r="E2" s="78" t="s">
        <v>1</v>
      </c>
      <c r="F2" s="80" t="s">
        <v>2</v>
      </c>
      <c r="G2" s="72" t="s">
        <v>3</v>
      </c>
      <c r="H2" s="74" t="s">
        <v>4</v>
      </c>
      <c r="I2" s="74"/>
      <c r="J2" s="74"/>
      <c r="K2" s="75"/>
    </row>
    <row r="3" spans="4:16" ht="33" customHeight="1" thickBot="1" x14ac:dyDescent="0.25">
      <c r="D3" s="77"/>
      <c r="E3" s="79"/>
      <c r="F3" s="81"/>
      <c r="G3" s="7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9" t="s">
        <v>9</v>
      </c>
      <c r="E4" s="66" t="s">
        <v>28</v>
      </c>
      <c r="F4" s="17" t="s">
        <v>10</v>
      </c>
      <c r="G4" s="61">
        <f t="shared" ref="G4:G6" si="0">SUM(H4:K4)</f>
        <v>110585.39416999993</v>
      </c>
      <c r="H4" s="36">
        <f>H5+H6</f>
        <v>207.68199999999999</v>
      </c>
      <c r="I4" s="35">
        <v>0</v>
      </c>
      <c r="J4" s="35">
        <f>J5+J6</f>
        <v>45197.151990000013</v>
      </c>
      <c r="K4" s="37">
        <f>K5+K6</f>
        <v>65180.560179999906</v>
      </c>
      <c r="L4" s="32"/>
      <c r="M4" s="32"/>
      <c r="N4" s="32"/>
      <c r="O4" s="32"/>
      <c r="P4" s="32"/>
    </row>
    <row r="5" spans="4:16" s="4" customFormat="1" ht="27" customHeight="1" x14ac:dyDescent="0.25">
      <c r="D5" s="70"/>
      <c r="E5" s="67"/>
      <c r="F5" s="18" t="s">
        <v>11</v>
      </c>
      <c r="G5" s="46">
        <f t="shared" si="0"/>
        <v>58907.342750000033</v>
      </c>
      <c r="H5" s="55">
        <v>207.68199999999999</v>
      </c>
      <c r="I5" s="55">
        <v>0</v>
      </c>
      <c r="J5" s="55">
        <v>42861.942700000014</v>
      </c>
      <c r="K5" s="56">
        <v>15837.71805000002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1"/>
      <c r="E6" s="68"/>
      <c r="F6" s="19" t="s">
        <v>12</v>
      </c>
      <c r="G6" s="47">
        <f t="shared" si="0"/>
        <v>51678.051419999887</v>
      </c>
      <c r="H6" s="55">
        <v>0</v>
      </c>
      <c r="I6" s="55">
        <v>0</v>
      </c>
      <c r="J6" s="55">
        <v>2335.2092899999998</v>
      </c>
      <c r="K6" s="56">
        <v>49342.842129999888</v>
      </c>
      <c r="L6" s="32"/>
      <c r="M6" s="32"/>
      <c r="N6" s="32"/>
      <c r="O6" s="32"/>
      <c r="P6" s="32"/>
    </row>
    <row r="7" spans="4:16" s="4" customFormat="1" ht="27" customHeight="1" x14ac:dyDescent="0.25">
      <c r="D7" s="69" t="s">
        <v>13</v>
      </c>
      <c r="E7" s="66" t="s">
        <v>15</v>
      </c>
      <c r="F7" s="17" t="s">
        <v>10</v>
      </c>
      <c r="G7" s="59">
        <f t="shared" ref="G7:G15" si="1">SUM(H7:K7)</f>
        <v>1021.23</v>
      </c>
      <c r="H7" s="31">
        <f>H8+H9</f>
        <v>0</v>
      </c>
      <c r="I7" s="38">
        <f>I8+I9</f>
        <v>0</v>
      </c>
      <c r="J7" s="38">
        <f>J8+J9</f>
        <v>485.87635</v>
      </c>
      <c r="K7" s="39">
        <f>K8+K9</f>
        <v>535.35365000000002</v>
      </c>
      <c r="L7" s="32"/>
      <c r="M7" s="32"/>
      <c r="N7" s="32"/>
      <c r="O7" s="32"/>
      <c r="P7" s="32"/>
    </row>
    <row r="8" spans="4:16" s="4" customFormat="1" ht="27" customHeight="1" x14ac:dyDescent="0.25">
      <c r="D8" s="70"/>
      <c r="E8" s="67"/>
      <c r="F8" s="18" t="s">
        <v>11</v>
      </c>
      <c r="G8" s="46">
        <f t="shared" si="1"/>
        <v>586.73658999999998</v>
      </c>
      <c r="H8" s="55">
        <v>0</v>
      </c>
      <c r="I8" s="55">
        <v>0</v>
      </c>
      <c r="J8" s="55">
        <v>484.29734999999999</v>
      </c>
      <c r="K8" s="56">
        <v>102.43924000000001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1"/>
      <c r="E9" s="68"/>
      <c r="F9" s="19" t="s">
        <v>12</v>
      </c>
      <c r="G9" s="47">
        <f t="shared" si="1"/>
        <v>434.49340999999998</v>
      </c>
      <c r="H9" s="57">
        <v>0</v>
      </c>
      <c r="I9" s="57">
        <v>0</v>
      </c>
      <c r="J9" s="55">
        <v>1.579</v>
      </c>
      <c r="K9" s="58">
        <v>432.91440999999998</v>
      </c>
      <c r="L9" s="32"/>
      <c r="M9" s="32"/>
      <c r="N9" s="32"/>
      <c r="O9" s="32"/>
      <c r="P9" s="32"/>
    </row>
    <row r="10" spans="4:16" s="4" customFormat="1" ht="27" customHeight="1" x14ac:dyDescent="0.25">
      <c r="D10" s="69" t="s">
        <v>14</v>
      </c>
      <c r="E10" s="66" t="s">
        <v>17</v>
      </c>
      <c r="F10" s="17" t="s">
        <v>10</v>
      </c>
      <c r="G10" s="59">
        <f t="shared" si="1"/>
        <v>402.03800000000001</v>
      </c>
      <c r="H10" s="31">
        <f>H11+H12</f>
        <v>0</v>
      </c>
      <c r="I10" s="38">
        <f>I11+I12</f>
        <v>0</v>
      </c>
      <c r="J10" s="38">
        <f>J11+J12</f>
        <v>257.06599999999997</v>
      </c>
      <c r="K10" s="39">
        <f>K11+K12</f>
        <v>144.97200000000001</v>
      </c>
      <c r="L10" s="32"/>
      <c r="M10" s="32"/>
      <c r="N10" s="32"/>
      <c r="O10" s="32"/>
      <c r="P10" s="32"/>
    </row>
    <row r="11" spans="4:16" s="4" customFormat="1" ht="27" customHeight="1" x14ac:dyDescent="0.25">
      <c r="D11" s="70"/>
      <c r="E11" s="67"/>
      <c r="F11" s="18" t="s">
        <v>11</v>
      </c>
      <c r="G11" s="46">
        <f t="shared" si="1"/>
        <v>71.414289999999994</v>
      </c>
      <c r="H11" s="28">
        <v>0</v>
      </c>
      <c r="I11" s="28">
        <v>0</v>
      </c>
      <c r="J11" s="33">
        <v>49.033000000000001</v>
      </c>
      <c r="K11" s="34">
        <v>22.38129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1"/>
      <c r="E12" s="68"/>
      <c r="F12" s="19" t="s">
        <v>12</v>
      </c>
      <c r="G12" s="47">
        <f t="shared" si="1"/>
        <v>330.62370999999996</v>
      </c>
      <c r="H12" s="41">
        <v>0</v>
      </c>
      <c r="I12" s="41">
        <v>0</v>
      </c>
      <c r="J12" s="33">
        <v>208.03299999999999</v>
      </c>
      <c r="K12" s="33">
        <v>122.59071</v>
      </c>
      <c r="L12" s="32"/>
      <c r="M12" s="32"/>
      <c r="N12" s="32"/>
      <c r="O12" s="32"/>
      <c r="P12" s="32"/>
    </row>
    <row r="13" spans="4:16" s="4" customFormat="1" ht="27" customHeight="1" x14ac:dyDescent="0.25">
      <c r="D13" s="69" t="s">
        <v>16</v>
      </c>
      <c r="E13" s="66" t="s">
        <v>23</v>
      </c>
      <c r="F13" s="17" t="s">
        <v>10</v>
      </c>
      <c r="G13" s="59">
        <f t="shared" si="1"/>
        <v>129.12</v>
      </c>
      <c r="H13" s="31">
        <f>H14+H15</f>
        <v>0</v>
      </c>
      <c r="I13" s="38">
        <f>I14+I15</f>
        <v>0</v>
      </c>
      <c r="J13" s="38">
        <f>J14+J15</f>
        <v>129.12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0"/>
      <c r="E14" s="67"/>
      <c r="F14" s="18" t="s">
        <v>11</v>
      </c>
      <c r="G14" s="46">
        <f t="shared" si="1"/>
        <v>129.12</v>
      </c>
      <c r="H14" s="28">
        <v>0</v>
      </c>
      <c r="I14" s="28">
        <v>0</v>
      </c>
      <c r="J14" s="28">
        <v>129.12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1"/>
      <c r="E15" s="68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9" t="s">
        <v>27</v>
      </c>
      <c r="E16" s="66" t="s">
        <v>22</v>
      </c>
      <c r="F16" s="17" t="s">
        <v>10</v>
      </c>
      <c r="G16" s="60">
        <f t="shared" ref="G16:G21" si="2">SUM(H16:K16)</f>
        <v>483.51799999999997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483.51799999999997</v>
      </c>
      <c r="L16" s="32"/>
      <c r="M16" s="32"/>
      <c r="N16" s="32"/>
      <c r="O16" s="32"/>
      <c r="P16" s="32"/>
    </row>
    <row r="17" spans="1:23" s="4" customFormat="1" ht="27" customHeight="1" x14ac:dyDescent="0.25">
      <c r="D17" s="70"/>
      <c r="E17" s="67"/>
      <c r="F17" s="18" t="s">
        <v>11</v>
      </c>
      <c r="G17" s="46">
        <f t="shared" si="2"/>
        <v>446.61099999999999</v>
      </c>
      <c r="H17" s="28">
        <v>0</v>
      </c>
      <c r="I17" s="28">
        <v>0</v>
      </c>
      <c r="J17" s="28">
        <v>0</v>
      </c>
      <c r="K17" s="40">
        <v>446.61099999999999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71"/>
      <c r="E18" s="68"/>
      <c r="F18" s="19" t="s">
        <v>12</v>
      </c>
      <c r="G18" s="49">
        <f t="shared" si="2"/>
        <v>36.906999999999996</v>
      </c>
      <c r="H18" s="29">
        <v>0</v>
      </c>
      <c r="I18" s="29">
        <v>0</v>
      </c>
      <c r="J18" s="29">
        <v>0</v>
      </c>
      <c r="K18" s="30">
        <v>36.906999999999996</v>
      </c>
      <c r="L18" s="32"/>
      <c r="M18" s="32"/>
      <c r="N18" s="32"/>
      <c r="O18" s="32"/>
      <c r="P18" s="32"/>
    </row>
    <row r="19" spans="1:23" s="4" customFormat="1" ht="27" customHeight="1" x14ac:dyDescent="0.25">
      <c r="A19" s="89" t="s">
        <v>18</v>
      </c>
      <c r="B19" s="89"/>
      <c r="C19" s="89"/>
      <c r="D19" s="90"/>
      <c r="E19" s="66" t="s">
        <v>24</v>
      </c>
      <c r="F19" s="17" t="s">
        <v>10</v>
      </c>
      <c r="G19" s="60">
        <f t="shared" si="2"/>
        <v>1181.4960000000003</v>
      </c>
      <c r="H19" s="31">
        <f>H20+H21</f>
        <v>0</v>
      </c>
      <c r="I19" s="38">
        <f>I20+I21</f>
        <v>0</v>
      </c>
      <c r="J19" s="38">
        <f>J20+J21</f>
        <v>46.644999999999996</v>
      </c>
      <c r="K19" s="39">
        <f>K20+K21</f>
        <v>1134.8510000000003</v>
      </c>
      <c r="L19" s="32"/>
      <c r="M19" s="32"/>
      <c r="N19" s="32"/>
      <c r="O19" s="32"/>
      <c r="P19" s="32"/>
    </row>
    <row r="20" spans="1:23" s="4" customFormat="1" ht="27" customHeight="1" x14ac:dyDescent="0.25">
      <c r="A20" s="89"/>
      <c r="B20" s="89"/>
      <c r="C20" s="89"/>
      <c r="D20" s="90"/>
      <c r="E20" s="67"/>
      <c r="F20" s="18" t="s">
        <v>11</v>
      </c>
      <c r="G20" s="46">
        <f t="shared" si="2"/>
        <v>846.85200000000009</v>
      </c>
      <c r="H20" s="28">
        <v>0</v>
      </c>
      <c r="I20" s="28">
        <v>0</v>
      </c>
      <c r="J20" s="28">
        <v>39.762999999999998</v>
      </c>
      <c r="K20" s="40">
        <v>807.08900000000006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89"/>
      <c r="B21" s="89"/>
      <c r="C21" s="89"/>
      <c r="D21" s="90"/>
      <c r="E21" s="68"/>
      <c r="F21" s="19" t="s">
        <v>12</v>
      </c>
      <c r="G21" s="49">
        <f t="shared" si="2"/>
        <v>334.64400000000029</v>
      </c>
      <c r="H21" s="29">
        <v>0</v>
      </c>
      <c r="I21" s="29">
        <v>0</v>
      </c>
      <c r="J21" s="29">
        <v>6.8819999999999997</v>
      </c>
      <c r="K21" s="30">
        <v>327.76200000000028</v>
      </c>
      <c r="L21" s="32"/>
      <c r="M21" s="32"/>
      <c r="N21" s="32"/>
      <c r="O21" s="32"/>
      <c r="P21" s="32"/>
    </row>
    <row r="22" spans="1:23" s="4" customFormat="1" ht="27" customHeight="1" x14ac:dyDescent="0.25">
      <c r="D22" s="85" t="s">
        <v>21</v>
      </c>
      <c r="E22" s="86" t="s">
        <v>26</v>
      </c>
      <c r="F22" s="17" t="s">
        <v>10</v>
      </c>
      <c r="G22" s="48">
        <f t="shared" ref="G22:G24" si="3">SUM(H22:K22)</f>
        <v>142.13299999999998</v>
      </c>
      <c r="H22" s="31">
        <f>H23+H24</f>
        <v>0</v>
      </c>
      <c r="I22" s="38">
        <f>I23+I24</f>
        <v>0</v>
      </c>
      <c r="J22" s="38">
        <f>J23+J24</f>
        <v>134.06799999999998</v>
      </c>
      <c r="K22" s="39">
        <f>K23+K24</f>
        <v>8.0649999999999995</v>
      </c>
      <c r="L22" s="32"/>
      <c r="M22" s="32"/>
      <c r="N22" s="32"/>
      <c r="O22" s="32"/>
      <c r="P22" s="32"/>
    </row>
    <row r="23" spans="1:23" s="4" customFormat="1" ht="27" customHeight="1" x14ac:dyDescent="0.25">
      <c r="D23" s="85"/>
      <c r="E23" s="87"/>
      <c r="F23" s="18" t="s">
        <v>11</v>
      </c>
      <c r="G23" s="46">
        <f>SUM(H23:K23)</f>
        <v>134.87599999999998</v>
      </c>
      <c r="H23" s="28">
        <v>0</v>
      </c>
      <c r="I23" s="28">
        <v>0</v>
      </c>
      <c r="J23" s="28">
        <v>133.95599999999999</v>
      </c>
      <c r="K23" s="40">
        <v>0.92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85"/>
      <c r="E24" s="88"/>
      <c r="F24" s="19" t="s">
        <v>12</v>
      </c>
      <c r="G24" s="49">
        <f t="shared" si="3"/>
        <v>7.2569999999999997</v>
      </c>
      <c r="H24" s="29">
        <v>0</v>
      </c>
      <c r="I24" s="29">
        <v>0</v>
      </c>
      <c r="J24" s="29">
        <v>0.112</v>
      </c>
      <c r="K24" s="30">
        <v>7.1449999999999996</v>
      </c>
      <c r="L24" s="32"/>
      <c r="M24" s="32"/>
      <c r="N24" s="32"/>
      <c r="O24" s="32"/>
      <c r="P24" s="32"/>
    </row>
    <row r="25" spans="1:23" s="4" customFormat="1" ht="27" customHeight="1" x14ac:dyDescent="0.25">
      <c r="D25" s="85" t="s">
        <v>30</v>
      </c>
      <c r="E25" s="91"/>
      <c r="F25" s="17" t="s">
        <v>10</v>
      </c>
      <c r="G25" s="48">
        <f t="shared" ref="G25:G27" si="4">SUM(H25:K25)</f>
        <v>94.466999999999999</v>
      </c>
      <c r="H25" s="31">
        <f>H26+H27</f>
        <v>0</v>
      </c>
      <c r="I25" s="38">
        <f>I26+I27</f>
        <v>0</v>
      </c>
      <c r="J25" s="38">
        <f>J26+J27</f>
        <v>94.466999999999999</v>
      </c>
      <c r="K25" s="39">
        <f>K26+K27</f>
        <v>0</v>
      </c>
      <c r="L25" s="32"/>
      <c r="M25" s="32"/>
      <c r="N25" s="32"/>
      <c r="O25" s="32"/>
      <c r="P25" s="32"/>
    </row>
    <row r="26" spans="1:23" s="4" customFormat="1" ht="27" customHeight="1" x14ac:dyDescent="0.25">
      <c r="D26" s="85"/>
      <c r="E26" s="91" t="s">
        <v>31</v>
      </c>
      <c r="F26" s="18" t="s">
        <v>11</v>
      </c>
      <c r="G26" s="46">
        <f>SUM(H26:K26)</f>
        <v>94.466999999999999</v>
      </c>
      <c r="H26" s="28">
        <v>0</v>
      </c>
      <c r="I26" s="28">
        <v>0</v>
      </c>
      <c r="J26" s="28">
        <v>94.466999999999999</v>
      </c>
      <c r="K26" s="40">
        <v>0</v>
      </c>
      <c r="L26" s="32"/>
      <c r="M26" s="32"/>
      <c r="N26" s="32"/>
      <c r="O26" s="32"/>
      <c r="P26" s="32"/>
    </row>
    <row r="27" spans="1:23" s="4" customFormat="1" ht="27" customHeight="1" thickBot="1" x14ac:dyDescent="0.3">
      <c r="D27" s="85"/>
      <c r="E27" s="91"/>
      <c r="F27" s="19" t="s">
        <v>12</v>
      </c>
      <c r="G27" s="49">
        <f t="shared" ref="G27" si="5">SUM(H27:K27)</f>
        <v>0</v>
      </c>
      <c r="H27" s="29">
        <v>0</v>
      </c>
      <c r="I27" s="29">
        <v>0</v>
      </c>
      <c r="J27" s="29">
        <v>0</v>
      </c>
      <c r="K27" s="30">
        <v>0</v>
      </c>
      <c r="L27" s="32"/>
      <c r="M27" s="32"/>
      <c r="N27" s="32"/>
      <c r="O27" s="32"/>
      <c r="P27" s="32"/>
    </row>
    <row r="28" spans="1:23" s="16" customFormat="1" ht="27" customHeight="1" x14ac:dyDescent="0.25">
      <c r="D28" s="24"/>
      <c r="E28" s="82" t="s">
        <v>19</v>
      </c>
      <c r="F28" s="23" t="s">
        <v>10</v>
      </c>
      <c r="G28" s="42">
        <f>SUM(H28+J28+K28)</f>
        <v>114039.39616999992</v>
      </c>
      <c r="H28" s="44">
        <f>H29+H30</f>
        <v>207.68199999999999</v>
      </c>
      <c r="I28" s="44">
        <f>SUM(I29:I30)</f>
        <v>0</v>
      </c>
      <c r="J28" s="44">
        <f>SUM(J29:J30)</f>
        <v>46344.394340000013</v>
      </c>
      <c r="K28" s="44">
        <f>SUM(K29:K30)</f>
        <v>67487.319829999906</v>
      </c>
      <c r="L28" s="32"/>
      <c r="M28" s="32"/>
      <c r="N28" s="32"/>
      <c r="O28" s="32"/>
      <c r="P28" s="32"/>
      <c r="S28" s="63"/>
      <c r="T28" s="63"/>
      <c r="U28" s="63"/>
      <c r="V28" s="63"/>
      <c r="W28" s="63"/>
    </row>
    <row r="29" spans="1:23" s="16" customFormat="1" ht="27" customHeight="1" x14ac:dyDescent="0.25">
      <c r="D29" s="24"/>
      <c r="E29" s="83"/>
      <c r="F29" s="25" t="s">
        <v>11</v>
      </c>
      <c r="G29" s="43">
        <f>SUM(H29+J29+K29)</f>
        <v>61217.419630000033</v>
      </c>
      <c r="H29" s="44">
        <v>207.68199999999999</v>
      </c>
      <c r="I29" s="44">
        <v>0</v>
      </c>
      <c r="J29" s="50">
        <v>43792.579050000015</v>
      </c>
      <c r="K29" s="51">
        <v>17217.158580000021</v>
      </c>
      <c r="L29" s="32"/>
      <c r="M29" s="32"/>
      <c r="N29" s="32"/>
      <c r="O29" s="32"/>
      <c r="P29" s="32"/>
      <c r="S29" s="63"/>
      <c r="T29" s="63"/>
      <c r="U29" s="63"/>
      <c r="V29" s="63"/>
      <c r="W29" s="63"/>
    </row>
    <row r="30" spans="1:23" s="16" customFormat="1" ht="27" customHeight="1" thickBot="1" x14ac:dyDescent="0.3">
      <c r="D30" s="26"/>
      <c r="E30" s="84"/>
      <c r="F30" s="27" t="s">
        <v>12</v>
      </c>
      <c r="G30" s="45">
        <f>SUM(H30+J30+K30)</f>
        <v>52821.97653999988</v>
      </c>
      <c r="H30" s="52">
        <v>0</v>
      </c>
      <c r="I30" s="52">
        <v>0</v>
      </c>
      <c r="J30" s="50">
        <v>2551.81529</v>
      </c>
      <c r="K30" s="51">
        <v>50270.161249999881</v>
      </c>
      <c r="L30" s="32"/>
      <c r="M30" s="32"/>
      <c r="N30" s="32"/>
      <c r="O30" s="32"/>
      <c r="P30" s="32"/>
      <c r="S30" s="63"/>
      <c r="T30" s="63"/>
      <c r="U30" s="63"/>
      <c r="V30" s="63"/>
      <c r="W30" s="63"/>
    </row>
    <row r="31" spans="1:23" s="5" customFormat="1" ht="15.75" customHeight="1" x14ac:dyDescent="0.2">
      <c r="D31" s="13"/>
      <c r="E31" s="13" t="s">
        <v>20</v>
      </c>
      <c r="F31" s="14"/>
      <c r="G31" s="15"/>
      <c r="H31" s="15"/>
      <c r="I31" s="15"/>
      <c r="J31" s="15"/>
      <c r="K31" s="15"/>
      <c r="S31" s="63"/>
      <c r="T31" s="63"/>
      <c r="U31" s="63"/>
      <c r="V31" s="63"/>
      <c r="W31" s="63"/>
    </row>
    <row r="32" spans="1:23" s="5" customFormat="1" ht="56.25" customHeight="1" x14ac:dyDescent="0.2">
      <c r="D32" s="13"/>
      <c r="E32" s="64" t="s">
        <v>25</v>
      </c>
      <c r="F32" s="65"/>
      <c r="G32" s="65"/>
      <c r="H32" s="65"/>
      <c r="I32" s="65"/>
      <c r="J32" s="65"/>
      <c r="K32" s="65"/>
      <c r="M32" s="54"/>
    </row>
    <row r="33" spans="4:11" ht="39.75" hidden="1" customHeight="1" x14ac:dyDescent="0.2">
      <c r="D33" s="4"/>
      <c r="E33" s="6"/>
      <c r="F33" s="7"/>
      <c r="G33" s="53">
        <f>G4+G7+G10+G13+G16+G19+G22+G25</f>
        <v>114039.39616999992</v>
      </c>
      <c r="H33" s="53"/>
      <c r="I33" s="53"/>
      <c r="J33" s="53"/>
      <c r="K33" s="53"/>
    </row>
    <row r="34" spans="4:11" ht="12.75" hidden="1" x14ac:dyDescent="0.2">
      <c r="D34" s="4"/>
      <c r="E34" s="8"/>
      <c r="F34" s="9"/>
      <c r="G34" s="53">
        <f>SUM(G5+G8+G11+G14+G17+G20+G23+G26)</f>
        <v>61217.419630000026</v>
      </c>
      <c r="H34"/>
      <c r="I34" s="53"/>
      <c r="J34"/>
      <c r="K34"/>
    </row>
    <row r="35" spans="4:11" ht="12.75" hidden="1" x14ac:dyDescent="0.2">
      <c r="D35" s="4"/>
      <c r="E35" s="8"/>
      <c r="F35" s="9"/>
      <c r="G35" s="53">
        <f>SUM(G6+G9+G12+G15+G18+G21+G24+G27)</f>
        <v>52821.976539999887</v>
      </c>
      <c r="H35"/>
      <c r="I35" s="53"/>
      <c r="J35"/>
      <c r="K35"/>
    </row>
    <row r="36" spans="4:11" ht="12.75" hidden="1" x14ac:dyDescent="0.2">
      <c r="D36" s="4"/>
      <c r="E36" s="8"/>
      <c r="F36" s="9"/>
      <c r="G36" s="53"/>
      <c r="H36"/>
      <c r="I36"/>
      <c r="J36"/>
      <c r="K36"/>
    </row>
    <row r="37" spans="4:11" ht="12.75" x14ac:dyDescent="0.2">
      <c r="D37" s="4"/>
      <c r="E37" s="8"/>
      <c r="F37" s="9"/>
      <c r="G37" s="53"/>
      <c r="H37"/>
      <c r="I37"/>
      <c r="J37"/>
      <c r="K37"/>
    </row>
    <row r="38" spans="4:11" ht="12.75" x14ac:dyDescent="0.2">
      <c r="D38" s="4"/>
      <c r="E38" s="8"/>
      <c r="F38" s="10"/>
      <c r="G38" s="53"/>
      <c r="H38"/>
      <c r="I38"/>
      <c r="J38"/>
      <c r="K38"/>
    </row>
    <row r="39" spans="4:11" ht="12.75" x14ac:dyDescent="0.2">
      <c r="D39" s="4"/>
      <c r="E39" s="8"/>
      <c r="F39" s="10"/>
      <c r="G39" s="53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  <row r="44" spans="4:11" x14ac:dyDescent="0.2">
      <c r="G44" s="62"/>
      <c r="H44" s="62"/>
      <c r="I44" s="62"/>
      <c r="J44" s="62"/>
      <c r="K44" s="62"/>
    </row>
    <row r="45" spans="4:11" x14ac:dyDescent="0.2">
      <c r="G45" s="62"/>
      <c r="H45" s="62"/>
      <c r="I45" s="62"/>
      <c r="J45" s="62"/>
      <c r="K45" s="62"/>
    </row>
    <row r="46" spans="4:11" x14ac:dyDescent="0.2">
      <c r="G46" s="62"/>
      <c r="H46" s="62"/>
      <c r="I46" s="62"/>
      <c r="J46" s="62"/>
      <c r="K46" s="62"/>
    </row>
  </sheetData>
  <mergeCells count="22">
    <mergeCell ref="E16:E18"/>
    <mergeCell ref="E28:E30"/>
    <mergeCell ref="D22:D24"/>
    <mergeCell ref="E22:E24"/>
    <mergeCell ref="A19:D21"/>
    <mergeCell ref="D25:D27"/>
    <mergeCell ref="E32:K32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2021-02-15T11:32:35Z</dcterms:modified>
</cp:coreProperties>
</file>