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BPL\САЙТ\_2021\ПО по тарифным группам (сетевые)\"/>
    </mc:Choice>
  </mc:AlternateContent>
  <bookViews>
    <workbookView xWindow="2265" yWindow="795" windowWidth="17385" windowHeight="10800"/>
  </bookViews>
  <sheets>
    <sheet name="февраль" sheetId="1" r:id="rId1"/>
  </sheets>
  <definedNames>
    <definedName name="_xlnm.Print_Area" localSheetId="0">февраль!$D$1:$K$32</definedName>
  </definedNames>
  <calcPr calcId="152511" calcOnSave="0" concurrentCalc="0"/>
</workbook>
</file>

<file path=xl/calcChain.xml><?xml version="1.0" encoding="utf-8"?>
<calcChain xmlns="http://schemas.openxmlformats.org/spreadsheetml/2006/main">
  <c r="G6" i="1" l="1"/>
  <c r="G9" i="1"/>
  <c r="G12" i="1"/>
  <c r="G15" i="1"/>
  <c r="G18" i="1"/>
  <c r="G21" i="1"/>
  <c r="G24" i="1"/>
  <c r="G27" i="1"/>
  <c r="G35" i="1"/>
  <c r="G5" i="1"/>
  <c r="G8" i="1"/>
  <c r="G11" i="1"/>
  <c r="G14" i="1"/>
  <c r="G17" i="1"/>
  <c r="G20" i="1"/>
  <c r="G23" i="1"/>
  <c r="G26" i="1"/>
  <c r="G34" i="1"/>
  <c r="H4" i="1"/>
  <c r="J4" i="1"/>
  <c r="K4" i="1"/>
  <c r="G4" i="1"/>
  <c r="H7" i="1"/>
  <c r="I7" i="1"/>
  <c r="J7" i="1"/>
  <c r="K7" i="1"/>
  <c r="G7" i="1"/>
  <c r="H10" i="1"/>
  <c r="I10" i="1"/>
  <c r="J10" i="1"/>
  <c r="K10" i="1"/>
  <c r="G10" i="1"/>
  <c r="H13" i="1"/>
  <c r="I13" i="1"/>
  <c r="J13" i="1"/>
  <c r="K13" i="1"/>
  <c r="G13" i="1"/>
  <c r="H16" i="1"/>
  <c r="I16" i="1"/>
  <c r="J16" i="1"/>
  <c r="K16" i="1"/>
  <c r="G16" i="1"/>
  <c r="H19" i="1"/>
  <c r="I19" i="1"/>
  <c r="J19" i="1"/>
  <c r="K19" i="1"/>
  <c r="G19" i="1"/>
  <c r="H22" i="1"/>
  <c r="I22" i="1"/>
  <c r="J22" i="1"/>
  <c r="K22" i="1"/>
  <c r="G22" i="1"/>
  <c r="H25" i="1"/>
  <c r="I25" i="1"/>
  <c r="J25" i="1"/>
  <c r="K25" i="1"/>
  <c r="G25" i="1"/>
  <c r="G33" i="1"/>
  <c r="G30" i="1"/>
  <c r="G29" i="1"/>
  <c r="K28" i="1"/>
  <c r="J28" i="1"/>
  <c r="I28" i="1"/>
  <c r="H28" i="1"/>
  <c r="G28" i="1"/>
</calcChain>
</file>

<file path=xl/sharedStrings.xml><?xml version="1.0" encoding="utf-8"?>
<sst xmlns="http://schemas.openxmlformats.org/spreadsheetml/2006/main" count="56" uniqueCount="32">
  <si>
    <t>№</t>
  </si>
  <si>
    <t>Наименование сетевой организации</t>
  </si>
  <si>
    <t>Наименование тарифной группы</t>
  </si>
  <si>
    <t>Полезный отпуск всего  (тыс.кВтч)</t>
  </si>
  <si>
    <t xml:space="preserve"> Полезный отпуск по уровням напряжения (тыс.кВтч)</t>
  </si>
  <si>
    <t>ВН</t>
  </si>
  <si>
    <t>СН1</t>
  </si>
  <si>
    <t>СН2</t>
  </si>
  <si>
    <t>НН</t>
  </si>
  <si>
    <t>1</t>
  </si>
  <si>
    <t>Всего</t>
  </si>
  <si>
    <t>Прочие</t>
  </si>
  <si>
    <t>Население</t>
  </si>
  <si>
    <t>2</t>
  </si>
  <si>
    <t>3</t>
  </si>
  <si>
    <t>ООО "Ковровэлектросетьремонт"</t>
  </si>
  <si>
    <t>4</t>
  </si>
  <si>
    <t xml:space="preserve">ООО "Монострой" </t>
  </si>
  <si>
    <t>6</t>
  </si>
  <si>
    <t xml:space="preserve">Итого </t>
  </si>
  <si>
    <t xml:space="preserve">Примечания: </t>
  </si>
  <si>
    <t>7</t>
  </si>
  <si>
    <t>ООО "ЭнергоСтрой"</t>
  </si>
  <si>
    <t>ООО "СтройГарант"</t>
  </si>
  <si>
    <t>АО "Оборонэнерго"</t>
  </si>
  <si>
    <t xml:space="preserve"> Полезный отпуск электрической энергии из электрических сетей сетевых организаций указан суммарно по точкам поставки, соответствующим зоне деятельности АО «Владимирские коммунальные системы» как гарантирующего поставщика и как независимой энергосбытовой организации.</t>
  </si>
  <si>
    <t>ООО "ЕвроСвет"</t>
  </si>
  <si>
    <t>5</t>
  </si>
  <si>
    <t>АО "ВОЭК"</t>
  </si>
  <si>
    <t>8</t>
  </si>
  <si>
    <t>ИП Чесноков М.А.</t>
  </si>
  <si>
    <t>Февраль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</si>
</sst>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#,##0.00000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Arial Cyr"/>
      <charset val="204"/>
    </font>
    <font>
      <b/>
      <sz val="16"/>
      <name val="Arial"/>
      <family val="2"/>
      <charset val="204"/>
    </font>
    <font>
      <sz val="12"/>
      <name val="Arial"/>
      <family val="2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color theme="7" tint="-0.249977111117893"/>
      <name val="Arial Cyr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6"/>
      <color theme="7" tint="-0.249977111117893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12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2">
    <xf numFmtId="0" fontId="0" fillId="0" borderId="0" xfId="0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/>
    <xf numFmtId="0" fontId="11" fillId="0" borderId="0" xfId="0" applyFont="1"/>
    <xf numFmtId="0" fontId="11" fillId="0" borderId="0" xfId="0" applyNumberFormat="1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2" fillId="0" borderId="0" xfId="0" applyFont="1" applyFill="1" applyBorder="1"/>
    <xf numFmtId="0" fontId="12" fillId="0" borderId="0" xfId="0" applyFont="1" applyFill="1"/>
    <xf numFmtId="0" fontId="2" fillId="0" borderId="0" xfId="0" applyFont="1"/>
    <xf numFmtId="0" fontId="12" fillId="0" borderId="0" xfId="0" applyFont="1"/>
    <xf numFmtId="0" fontId="11" fillId="2" borderId="0" xfId="0" applyFont="1" applyFill="1"/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0" fillId="3" borderId="0" xfId="0" applyFill="1"/>
    <xf numFmtId="0" fontId="9" fillId="2" borderId="1" xfId="1" applyFont="1" applyFill="1" applyBorder="1" applyAlignment="1">
      <alignment horizontal="center" wrapText="1"/>
    </xf>
    <xf numFmtId="0" fontId="9" fillId="2" borderId="12" xfId="1" applyFont="1" applyFill="1" applyBorder="1" applyAlignment="1">
      <alignment horizontal="center" wrapText="1"/>
    </xf>
    <xf numFmtId="0" fontId="9" fillId="2" borderId="16" xfId="1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wrapText="1"/>
    </xf>
    <xf numFmtId="49" fontId="10" fillId="2" borderId="5" xfId="0" applyNumberFormat="1" applyFont="1" applyFill="1" applyBorder="1" applyAlignment="1">
      <alignment vertical="center"/>
    </xf>
    <xf numFmtId="0" fontId="13" fillId="2" borderId="12" xfId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vertical="center"/>
    </xf>
    <xf numFmtId="0" fontId="13" fillId="2" borderId="16" xfId="1" applyFont="1" applyFill="1" applyBorder="1" applyAlignment="1">
      <alignment horizontal="center" wrapText="1"/>
    </xf>
    <xf numFmtId="4" fontId="5" fillId="0" borderId="14" xfId="6" applyNumberFormat="1" applyFont="1" applyFill="1" applyBorder="1" applyAlignment="1">
      <alignment horizontal="right"/>
    </xf>
    <xf numFmtId="4" fontId="5" fillId="0" borderId="19" xfId="6" applyNumberFormat="1" applyFont="1" applyFill="1" applyBorder="1" applyAlignment="1">
      <alignment horizontal="right"/>
    </xf>
    <xf numFmtId="4" fontId="5" fillId="0" borderId="20" xfId="6" applyNumberFormat="1" applyFont="1" applyFill="1" applyBorder="1" applyAlignment="1">
      <alignment horizontal="right"/>
    </xf>
    <xf numFmtId="4" fontId="5" fillId="0" borderId="3" xfId="6" applyNumberFormat="1" applyFont="1" applyFill="1" applyBorder="1" applyAlignment="1">
      <alignment horizontal="right"/>
    </xf>
    <xf numFmtId="43" fontId="0" fillId="0" borderId="0" xfId="6" applyFont="1" applyFill="1"/>
    <xf numFmtId="165" fontId="5" fillId="0" borderId="14" xfId="6" applyNumberFormat="1" applyFont="1" applyFill="1" applyBorder="1" applyAlignment="1">
      <alignment horizontal="right"/>
    </xf>
    <xf numFmtId="165" fontId="5" fillId="0" borderId="15" xfId="6" applyNumberFormat="1" applyFont="1" applyFill="1" applyBorder="1" applyAlignment="1">
      <alignment horizontal="right"/>
    </xf>
    <xf numFmtId="4" fontId="5" fillId="0" borderId="21" xfId="6" applyNumberFormat="1" applyFont="1" applyFill="1" applyBorder="1" applyAlignment="1">
      <alignment horizontal="right"/>
    </xf>
    <xf numFmtId="4" fontId="5" fillId="0" borderId="22" xfId="6" applyNumberFormat="1" applyFont="1" applyFill="1" applyBorder="1" applyAlignment="1">
      <alignment horizontal="right"/>
    </xf>
    <xf numFmtId="4" fontId="5" fillId="0" borderId="23" xfId="6" applyNumberFormat="1" applyFont="1" applyFill="1" applyBorder="1" applyAlignment="1">
      <alignment horizontal="right"/>
    </xf>
    <xf numFmtId="4" fontId="5" fillId="0" borderId="10" xfId="6" applyNumberFormat="1" applyFont="1" applyFill="1" applyBorder="1" applyAlignment="1">
      <alignment horizontal="right"/>
    </xf>
    <xf numFmtId="4" fontId="5" fillId="0" borderId="11" xfId="6" applyNumberFormat="1" applyFont="1" applyFill="1" applyBorder="1" applyAlignment="1">
      <alignment horizontal="right"/>
    </xf>
    <xf numFmtId="4" fontId="5" fillId="0" borderId="15" xfId="6" applyNumberFormat="1" applyFont="1" applyFill="1" applyBorder="1" applyAlignment="1">
      <alignment horizontal="right"/>
    </xf>
    <xf numFmtId="4" fontId="5" fillId="0" borderId="8" xfId="6" applyNumberFormat="1" applyFont="1" applyFill="1" applyBorder="1" applyAlignment="1">
      <alignment horizontal="right"/>
    </xf>
    <xf numFmtId="4" fontId="8" fillId="0" borderId="2" xfId="0" applyNumberFormat="1" applyFont="1" applyFill="1" applyBorder="1" applyAlignment="1">
      <alignment horizontal="right"/>
    </xf>
    <xf numFmtId="4" fontId="8" fillId="0" borderId="24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/>
    </xf>
    <xf numFmtId="4" fontId="8" fillId="0" borderId="7" xfId="0" applyNumberFormat="1" applyFont="1" applyFill="1" applyBorder="1" applyAlignment="1">
      <alignment horizontal="right"/>
    </xf>
    <xf numFmtId="4" fontId="8" fillId="0" borderId="13" xfId="6" applyNumberFormat="1" applyFont="1" applyFill="1" applyBorder="1" applyAlignment="1">
      <alignment horizontal="right"/>
    </xf>
    <xf numFmtId="4" fontId="8" fillId="0" borderId="17" xfId="6" applyNumberFormat="1" applyFont="1" applyFill="1" applyBorder="1" applyAlignment="1">
      <alignment horizontal="right"/>
    </xf>
    <xf numFmtId="4" fontId="8" fillId="0" borderId="10" xfId="6" applyNumberFormat="1" applyFont="1" applyFill="1" applyBorder="1" applyAlignment="1">
      <alignment horizontal="right"/>
    </xf>
    <xf numFmtId="4" fontId="8" fillId="0" borderId="25" xfId="6" applyNumberFormat="1" applyFont="1" applyFill="1" applyBorder="1" applyAlignment="1">
      <alignment horizontal="right"/>
    </xf>
    <xf numFmtId="4" fontId="8" fillId="0" borderId="14" xfId="2" applyNumberFormat="1" applyFont="1" applyFill="1" applyBorder="1" applyAlignment="1">
      <alignment horizontal="right"/>
    </xf>
    <xf numFmtId="4" fontId="8" fillId="0" borderId="15" xfId="2" applyNumberFormat="1" applyFont="1" applyFill="1" applyBorder="1" applyAlignment="1">
      <alignment horizontal="right"/>
    </xf>
    <xf numFmtId="4" fontId="8" fillId="0" borderId="8" xfId="0" applyNumberFormat="1" applyFont="1" applyFill="1" applyBorder="1" applyAlignment="1">
      <alignment horizontal="right"/>
    </xf>
    <xf numFmtId="4" fontId="0" fillId="0" borderId="0" xfId="0" applyNumberFormat="1"/>
    <xf numFmtId="4" fontId="11" fillId="0" borderId="0" xfId="0" applyNumberFormat="1" applyFont="1"/>
    <xf numFmtId="4" fontId="5" fillId="2" borderId="14" xfId="6" applyNumberFormat="1" applyFont="1" applyFill="1" applyBorder="1" applyAlignment="1">
      <alignment horizontal="right"/>
    </xf>
    <xf numFmtId="4" fontId="5" fillId="2" borderId="15" xfId="6" applyNumberFormat="1" applyFont="1" applyFill="1" applyBorder="1" applyAlignment="1">
      <alignment horizontal="right"/>
    </xf>
    <xf numFmtId="4" fontId="5" fillId="2" borderId="8" xfId="6" applyNumberFormat="1" applyFont="1" applyFill="1" applyBorder="1" applyAlignment="1">
      <alignment horizontal="right"/>
    </xf>
    <xf numFmtId="4" fontId="5" fillId="2" borderId="9" xfId="6" applyNumberFormat="1" applyFont="1" applyFill="1" applyBorder="1" applyAlignment="1">
      <alignment horizontal="right"/>
    </xf>
    <xf numFmtId="165" fontId="8" fillId="0" borderId="10" xfId="6" applyNumberFormat="1" applyFont="1" applyFill="1" applyBorder="1" applyAlignment="1">
      <alignment horizontal="right"/>
    </xf>
    <xf numFmtId="166" fontId="8" fillId="0" borderId="10" xfId="6" applyNumberFormat="1" applyFont="1" applyFill="1" applyBorder="1" applyAlignment="1">
      <alignment horizontal="right"/>
    </xf>
    <xf numFmtId="165" fontId="8" fillId="0" borderId="21" xfId="6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 vertical="center"/>
    </xf>
    <xf numFmtId="43" fontId="0" fillId="3" borderId="0" xfId="0" applyNumberFormat="1" applyFill="1"/>
    <xf numFmtId="0" fontId="10" fillId="2" borderId="2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49" fontId="10" fillId="2" borderId="14" xfId="0" applyNumberFormat="1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/>
    </xf>
    <xf numFmtId="49" fontId="10" fillId="2" borderId="29" xfId="0" applyNumberFormat="1" applyFont="1" applyFill="1" applyBorder="1" applyAlignment="1">
      <alignment horizontal="center" vertical="center"/>
    </xf>
    <xf numFmtId="0" fontId="11" fillId="2" borderId="0" xfId="0" quotePrefix="1" applyNumberFormat="1" applyFont="1" applyFill="1" applyAlignment="1">
      <alignment horizontal="left" vertical="center" wrapText="1"/>
    </xf>
    <xf numFmtId="0" fontId="11" fillId="2" borderId="0" xfId="0" applyNumberFormat="1" applyFont="1" applyFill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3" xfId="3"/>
    <cellStyle name="Обычный 61" xfId="4"/>
    <cellStyle name="Обычный_Справка о ходе договорной компании-новая" xfId="1"/>
    <cellStyle name="Финансовый" xfId="6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tabSelected="1" view="pageBreakPreview" topLeftCell="D1" zoomScale="60" zoomScaleNormal="80" workbookViewId="0">
      <selection activeCell="G28" sqref="G28"/>
    </sheetView>
  </sheetViews>
  <sheetFormatPr defaultRowHeight="15" x14ac:dyDescent="0.2"/>
  <cols>
    <col min="1" max="3" width="9.140625" hidden="1" customWidth="1"/>
    <col min="4" max="4" width="6.28515625" customWidth="1"/>
    <col min="5" max="5" width="48.7109375" style="11" customWidth="1"/>
    <col min="6" max="6" width="20" style="12" customWidth="1"/>
    <col min="7" max="7" width="17.7109375" style="3" customWidth="1"/>
    <col min="8" max="8" width="18" style="3" customWidth="1"/>
    <col min="9" max="9" width="15.7109375" style="3" customWidth="1"/>
    <col min="10" max="10" width="17.7109375" style="3" customWidth="1"/>
    <col min="11" max="11" width="16.85546875" style="3" customWidth="1"/>
    <col min="13" max="13" width="12.7109375" customWidth="1"/>
    <col min="14" max="14" width="12.85546875" bestFit="1" customWidth="1"/>
    <col min="16" max="16" width="21.140625" customWidth="1"/>
    <col min="19" max="19" width="12.140625" bestFit="1" customWidth="1"/>
  </cols>
  <sheetData>
    <row r="1" spans="4:16" ht="22.5" customHeight="1" thickBot="1" x14ac:dyDescent="0.25">
      <c r="E1" s="20" t="s">
        <v>31</v>
      </c>
      <c r="F1" s="1"/>
      <c r="G1" s="2"/>
      <c r="H1" s="2"/>
      <c r="I1" s="2"/>
    </row>
    <row r="2" spans="4:16" ht="21" customHeight="1" x14ac:dyDescent="0.2">
      <c r="D2" s="86" t="s">
        <v>0</v>
      </c>
      <c r="E2" s="88" t="s">
        <v>1</v>
      </c>
      <c r="F2" s="90" t="s">
        <v>2</v>
      </c>
      <c r="G2" s="82" t="s">
        <v>3</v>
      </c>
      <c r="H2" s="84" t="s">
        <v>4</v>
      </c>
      <c r="I2" s="84"/>
      <c r="J2" s="84"/>
      <c r="K2" s="85"/>
    </row>
    <row r="3" spans="4:16" ht="33" customHeight="1" thickBot="1" x14ac:dyDescent="0.25">
      <c r="D3" s="87"/>
      <c r="E3" s="89"/>
      <c r="F3" s="91"/>
      <c r="G3" s="83"/>
      <c r="H3" s="21" t="s">
        <v>5</v>
      </c>
      <c r="I3" s="21" t="s">
        <v>6</v>
      </c>
      <c r="J3" s="21" t="s">
        <v>7</v>
      </c>
      <c r="K3" s="22" t="s">
        <v>8</v>
      </c>
    </row>
    <row r="4" spans="4:16" s="4" customFormat="1" ht="27" customHeight="1" x14ac:dyDescent="0.25">
      <c r="D4" s="79" t="s">
        <v>9</v>
      </c>
      <c r="E4" s="65" t="s">
        <v>28</v>
      </c>
      <c r="F4" s="17" t="s">
        <v>10</v>
      </c>
      <c r="G4" s="61">
        <f t="shared" ref="G4:G6" si="0">SUM(H4:K4)</f>
        <v>109571.48698999995</v>
      </c>
      <c r="H4" s="36">
        <f>H5+H6</f>
        <v>194.458</v>
      </c>
      <c r="I4" s="35">
        <v>0</v>
      </c>
      <c r="J4" s="35">
        <f>J5+J6</f>
        <v>44576.689429999999</v>
      </c>
      <c r="K4" s="37">
        <f>K5+K6</f>
        <v>64800.339559999942</v>
      </c>
      <c r="L4" s="32"/>
      <c r="M4" s="32"/>
      <c r="N4" s="32"/>
      <c r="O4" s="32"/>
      <c r="P4" s="32"/>
    </row>
    <row r="5" spans="4:16" s="4" customFormat="1" ht="27" customHeight="1" x14ac:dyDescent="0.25">
      <c r="D5" s="80"/>
      <c r="E5" s="66"/>
      <c r="F5" s="18" t="s">
        <v>11</v>
      </c>
      <c r="G5" s="46">
        <f t="shared" si="0"/>
        <v>58532.894370000031</v>
      </c>
      <c r="H5" s="55">
        <v>194.458</v>
      </c>
      <c r="I5" s="55">
        <v>0</v>
      </c>
      <c r="J5" s="55">
        <v>42246.769970000001</v>
      </c>
      <c r="K5" s="56">
        <v>16091.666400000031</v>
      </c>
      <c r="L5" s="32"/>
      <c r="M5" s="32"/>
      <c r="N5" s="32"/>
      <c r="O5" s="32"/>
      <c r="P5" s="32"/>
    </row>
    <row r="6" spans="4:16" s="4" customFormat="1" ht="27" customHeight="1" thickBot="1" x14ac:dyDescent="0.3">
      <c r="D6" s="81"/>
      <c r="E6" s="67"/>
      <c r="F6" s="19" t="s">
        <v>12</v>
      </c>
      <c r="G6" s="47">
        <f t="shared" si="0"/>
        <v>51038.592619999908</v>
      </c>
      <c r="H6" s="55">
        <v>0</v>
      </c>
      <c r="I6" s="55">
        <v>0</v>
      </c>
      <c r="J6" s="55">
        <v>2329.9194600000001</v>
      </c>
      <c r="K6" s="56">
        <v>48708.673159999911</v>
      </c>
      <c r="L6" s="32"/>
      <c r="M6" s="32"/>
      <c r="N6" s="32"/>
      <c r="O6" s="32"/>
      <c r="P6" s="32"/>
    </row>
    <row r="7" spans="4:16" s="4" customFormat="1" ht="27" customHeight="1" x14ac:dyDescent="0.25">
      <c r="D7" s="79" t="s">
        <v>13</v>
      </c>
      <c r="E7" s="65" t="s">
        <v>15</v>
      </c>
      <c r="F7" s="17" t="s">
        <v>10</v>
      </c>
      <c r="G7" s="59">
        <f t="shared" ref="G7:G15" si="1">SUM(H7:K7)</f>
        <v>1042.7889999999998</v>
      </c>
      <c r="H7" s="31">
        <f>H8+H9</f>
        <v>0</v>
      </c>
      <c r="I7" s="38">
        <f>I8+I9</f>
        <v>0</v>
      </c>
      <c r="J7" s="38">
        <f>J8+J9</f>
        <v>449.39499999999998</v>
      </c>
      <c r="K7" s="39">
        <f>K8+K9</f>
        <v>593.39399999999989</v>
      </c>
      <c r="L7" s="32"/>
      <c r="M7" s="32"/>
      <c r="N7" s="32"/>
      <c r="O7" s="32"/>
      <c r="P7" s="32"/>
    </row>
    <row r="8" spans="4:16" s="4" customFormat="1" ht="27" customHeight="1" x14ac:dyDescent="0.25">
      <c r="D8" s="80"/>
      <c r="E8" s="66"/>
      <c r="F8" s="18" t="s">
        <v>11</v>
      </c>
      <c r="G8" s="46">
        <f t="shared" si="1"/>
        <v>593.63549999999998</v>
      </c>
      <c r="H8" s="55">
        <v>0</v>
      </c>
      <c r="I8" s="55">
        <v>0</v>
      </c>
      <c r="J8" s="55">
        <v>447.25700000000001</v>
      </c>
      <c r="K8" s="56">
        <v>146.3785</v>
      </c>
      <c r="L8" s="32"/>
      <c r="M8" s="32"/>
      <c r="N8" s="32"/>
      <c r="O8" s="32"/>
      <c r="P8" s="32"/>
    </row>
    <row r="9" spans="4:16" s="4" customFormat="1" ht="27" customHeight="1" thickBot="1" x14ac:dyDescent="0.3">
      <c r="D9" s="81"/>
      <c r="E9" s="67"/>
      <c r="F9" s="19" t="s">
        <v>12</v>
      </c>
      <c r="G9" s="47">
        <f t="shared" si="1"/>
        <v>449.15349999999989</v>
      </c>
      <c r="H9" s="57">
        <v>0</v>
      </c>
      <c r="I9" s="57">
        <v>0</v>
      </c>
      <c r="J9" s="55">
        <v>2.1379999999999999</v>
      </c>
      <c r="K9" s="58">
        <v>447.01549999999992</v>
      </c>
      <c r="L9" s="32"/>
      <c r="M9" s="32"/>
      <c r="N9" s="32"/>
      <c r="O9" s="32"/>
      <c r="P9" s="32"/>
    </row>
    <row r="10" spans="4:16" s="4" customFormat="1" ht="27" customHeight="1" x14ac:dyDescent="0.25">
      <c r="D10" s="79" t="s">
        <v>14</v>
      </c>
      <c r="E10" s="65" t="s">
        <v>17</v>
      </c>
      <c r="F10" s="17" t="s">
        <v>10</v>
      </c>
      <c r="G10" s="59">
        <f t="shared" si="1"/>
        <v>426.71899999999994</v>
      </c>
      <c r="H10" s="31">
        <f>H11+H12</f>
        <v>0</v>
      </c>
      <c r="I10" s="38">
        <f>I11+I12</f>
        <v>0</v>
      </c>
      <c r="J10" s="38">
        <f>J11+J12</f>
        <v>261.60199999999998</v>
      </c>
      <c r="K10" s="39">
        <f>K11+K12</f>
        <v>165.11699999999999</v>
      </c>
      <c r="L10" s="32"/>
      <c r="M10" s="32"/>
      <c r="N10" s="32"/>
      <c r="O10" s="32"/>
      <c r="P10" s="32"/>
    </row>
    <row r="11" spans="4:16" s="4" customFormat="1" ht="27" customHeight="1" x14ac:dyDescent="0.25">
      <c r="D11" s="80"/>
      <c r="E11" s="66"/>
      <c r="F11" s="18" t="s">
        <v>11</v>
      </c>
      <c r="G11" s="46">
        <f t="shared" si="1"/>
        <v>77.721289999999996</v>
      </c>
      <c r="H11" s="28">
        <v>0</v>
      </c>
      <c r="I11" s="28">
        <v>0</v>
      </c>
      <c r="J11" s="33">
        <v>56.445999999999998</v>
      </c>
      <c r="K11" s="34">
        <v>21.275290000000002</v>
      </c>
      <c r="L11" s="32"/>
      <c r="M11" s="32"/>
      <c r="N11" s="32"/>
      <c r="O11" s="32"/>
      <c r="P11" s="32"/>
    </row>
    <row r="12" spans="4:16" s="4" customFormat="1" ht="27" customHeight="1" thickBot="1" x14ac:dyDescent="0.3">
      <c r="D12" s="81"/>
      <c r="E12" s="67"/>
      <c r="F12" s="19" t="s">
        <v>12</v>
      </c>
      <c r="G12" s="47">
        <f t="shared" si="1"/>
        <v>348.99770999999998</v>
      </c>
      <c r="H12" s="41">
        <v>0</v>
      </c>
      <c r="I12" s="41">
        <v>0</v>
      </c>
      <c r="J12" s="33">
        <v>205.15600000000001</v>
      </c>
      <c r="K12" s="33">
        <v>143.84170999999998</v>
      </c>
      <c r="L12" s="32"/>
      <c r="M12" s="32"/>
      <c r="N12" s="32"/>
      <c r="O12" s="32"/>
      <c r="P12" s="32"/>
    </row>
    <row r="13" spans="4:16" s="4" customFormat="1" ht="27" customHeight="1" x14ac:dyDescent="0.25">
      <c r="D13" s="79" t="s">
        <v>16</v>
      </c>
      <c r="E13" s="65" t="s">
        <v>23</v>
      </c>
      <c r="F13" s="17" t="s">
        <v>10</v>
      </c>
      <c r="G13" s="59">
        <f t="shared" si="1"/>
        <v>135.828</v>
      </c>
      <c r="H13" s="31">
        <f>H14+H15</f>
        <v>0</v>
      </c>
      <c r="I13" s="38">
        <f>I14+I15</f>
        <v>0</v>
      </c>
      <c r="J13" s="38">
        <f>J14+J15</f>
        <v>135.828</v>
      </c>
      <c r="K13" s="39">
        <f>K14+K15</f>
        <v>0</v>
      </c>
      <c r="L13" s="32"/>
      <c r="M13" s="32"/>
      <c r="N13" s="32"/>
      <c r="O13" s="32"/>
      <c r="P13" s="32"/>
    </row>
    <row r="14" spans="4:16" s="4" customFormat="1" ht="27" customHeight="1" x14ac:dyDescent="0.25">
      <c r="D14" s="80"/>
      <c r="E14" s="66"/>
      <c r="F14" s="18" t="s">
        <v>11</v>
      </c>
      <c r="G14" s="46">
        <f t="shared" si="1"/>
        <v>135.828</v>
      </c>
      <c r="H14" s="28">
        <v>0</v>
      </c>
      <c r="I14" s="28">
        <v>0</v>
      </c>
      <c r="J14" s="28">
        <v>135.828</v>
      </c>
      <c r="K14" s="40">
        <v>0</v>
      </c>
      <c r="L14" s="32"/>
      <c r="M14" s="32"/>
      <c r="N14" s="32"/>
      <c r="O14" s="32"/>
      <c r="P14" s="32"/>
    </row>
    <row r="15" spans="4:16" s="4" customFormat="1" ht="27" customHeight="1" thickBot="1" x14ac:dyDescent="0.3">
      <c r="D15" s="81"/>
      <c r="E15" s="67"/>
      <c r="F15" s="19" t="s">
        <v>12</v>
      </c>
      <c r="G15" s="49">
        <f t="shared" si="1"/>
        <v>0</v>
      </c>
      <c r="H15" s="29">
        <v>0</v>
      </c>
      <c r="I15" s="29">
        <v>0</v>
      </c>
      <c r="J15" s="29">
        <v>0</v>
      </c>
      <c r="K15" s="30">
        <v>0</v>
      </c>
      <c r="L15" s="32"/>
      <c r="M15" s="32"/>
      <c r="N15" s="32"/>
      <c r="O15" s="32"/>
      <c r="P15" s="32"/>
    </row>
    <row r="16" spans="4:16" s="4" customFormat="1" ht="27" customHeight="1" x14ac:dyDescent="0.25">
      <c r="D16" s="79" t="s">
        <v>27</v>
      </c>
      <c r="E16" s="65" t="s">
        <v>22</v>
      </c>
      <c r="F16" s="17" t="s">
        <v>10</v>
      </c>
      <c r="G16" s="60">
        <f t="shared" ref="G16:G21" si="2">SUM(H16:K16)</f>
        <v>597.13900000000001</v>
      </c>
      <c r="H16" s="31">
        <f>H17+H18</f>
        <v>0</v>
      </c>
      <c r="I16" s="38">
        <f>I17+I18</f>
        <v>0</v>
      </c>
      <c r="J16" s="38">
        <f>J17+J18</f>
        <v>0</v>
      </c>
      <c r="K16" s="39">
        <f>K17+K18</f>
        <v>597.13900000000001</v>
      </c>
      <c r="L16" s="32"/>
      <c r="M16" s="32"/>
      <c r="N16" s="32"/>
      <c r="O16" s="32"/>
      <c r="P16" s="32"/>
    </row>
    <row r="17" spans="1:23" s="4" customFormat="1" ht="27" customHeight="1" x14ac:dyDescent="0.25">
      <c r="D17" s="80"/>
      <c r="E17" s="66"/>
      <c r="F17" s="18" t="s">
        <v>11</v>
      </c>
      <c r="G17" s="46">
        <f t="shared" si="2"/>
        <v>570.29</v>
      </c>
      <c r="H17" s="28">
        <v>0</v>
      </c>
      <c r="I17" s="28">
        <v>0</v>
      </c>
      <c r="J17" s="28">
        <v>0</v>
      </c>
      <c r="K17" s="40">
        <v>570.29</v>
      </c>
      <c r="L17" s="32"/>
      <c r="M17" s="32"/>
      <c r="N17" s="32"/>
      <c r="O17" s="32"/>
      <c r="P17" s="32"/>
    </row>
    <row r="18" spans="1:23" s="4" customFormat="1" ht="27" customHeight="1" thickBot="1" x14ac:dyDescent="0.3">
      <c r="D18" s="81"/>
      <c r="E18" s="67"/>
      <c r="F18" s="19" t="s">
        <v>12</v>
      </c>
      <c r="G18" s="49">
        <f t="shared" si="2"/>
        <v>26.849</v>
      </c>
      <c r="H18" s="29">
        <v>0</v>
      </c>
      <c r="I18" s="29">
        <v>0</v>
      </c>
      <c r="J18" s="29">
        <v>0</v>
      </c>
      <c r="K18" s="30">
        <v>26.849</v>
      </c>
      <c r="L18" s="32"/>
      <c r="M18" s="32"/>
      <c r="N18" s="32"/>
      <c r="O18" s="32"/>
      <c r="P18" s="32"/>
    </row>
    <row r="19" spans="1:23" s="4" customFormat="1" ht="27" customHeight="1" x14ac:dyDescent="0.25">
      <c r="A19" s="75" t="s">
        <v>18</v>
      </c>
      <c r="B19" s="75"/>
      <c r="C19" s="75"/>
      <c r="D19" s="76"/>
      <c r="E19" s="65" t="s">
        <v>24</v>
      </c>
      <c r="F19" s="17" t="s">
        <v>10</v>
      </c>
      <c r="G19" s="60">
        <f t="shared" si="2"/>
        <v>1231.2159999999999</v>
      </c>
      <c r="H19" s="31">
        <f>H20+H21</f>
        <v>0</v>
      </c>
      <c r="I19" s="38">
        <f>I20+I21</f>
        <v>0</v>
      </c>
      <c r="J19" s="38">
        <f>J20+J21</f>
        <v>42.812999999999995</v>
      </c>
      <c r="K19" s="39">
        <f>K20+K21</f>
        <v>1188.4029999999998</v>
      </c>
      <c r="L19" s="32"/>
      <c r="M19" s="32"/>
      <c r="N19" s="32"/>
      <c r="O19" s="32"/>
      <c r="P19" s="32"/>
    </row>
    <row r="20" spans="1:23" s="4" customFormat="1" ht="27" customHeight="1" x14ac:dyDescent="0.25">
      <c r="A20" s="75"/>
      <c r="B20" s="75"/>
      <c r="C20" s="75"/>
      <c r="D20" s="76"/>
      <c r="E20" s="66"/>
      <c r="F20" s="18" t="s">
        <v>11</v>
      </c>
      <c r="G20" s="46">
        <f t="shared" si="2"/>
        <v>883.4559999999999</v>
      </c>
      <c r="H20" s="28">
        <v>0</v>
      </c>
      <c r="I20" s="28">
        <v>0</v>
      </c>
      <c r="J20" s="28">
        <v>35.982999999999997</v>
      </c>
      <c r="K20" s="40">
        <v>847.47299999999996</v>
      </c>
      <c r="L20" s="32"/>
      <c r="M20" s="32"/>
      <c r="N20" s="32"/>
      <c r="O20" s="32"/>
      <c r="P20" s="32"/>
    </row>
    <row r="21" spans="1:23" s="4" customFormat="1" ht="27" customHeight="1" thickBot="1" x14ac:dyDescent="0.3">
      <c r="A21" s="75"/>
      <c r="B21" s="75"/>
      <c r="C21" s="75"/>
      <c r="D21" s="76"/>
      <c r="E21" s="67"/>
      <c r="F21" s="19" t="s">
        <v>12</v>
      </c>
      <c r="G21" s="49">
        <f t="shared" si="2"/>
        <v>347.75999999999993</v>
      </c>
      <c r="H21" s="29">
        <v>0</v>
      </c>
      <c r="I21" s="29">
        <v>0</v>
      </c>
      <c r="J21" s="29">
        <v>6.83</v>
      </c>
      <c r="K21" s="30">
        <v>340.92999999999995</v>
      </c>
      <c r="L21" s="32"/>
      <c r="M21" s="32"/>
      <c r="N21" s="32"/>
      <c r="O21" s="32"/>
      <c r="P21" s="32"/>
    </row>
    <row r="22" spans="1:23" s="4" customFormat="1" ht="27" customHeight="1" x14ac:dyDescent="0.25">
      <c r="D22" s="71" t="s">
        <v>21</v>
      </c>
      <c r="E22" s="72" t="s">
        <v>26</v>
      </c>
      <c r="F22" s="17" t="s">
        <v>10</v>
      </c>
      <c r="G22" s="48">
        <f t="shared" ref="G22:G24" si="3">SUM(H22:K22)</f>
        <v>142.07729999999998</v>
      </c>
      <c r="H22" s="31">
        <f>H23+H24</f>
        <v>0</v>
      </c>
      <c r="I22" s="38">
        <f>I23+I24</f>
        <v>0</v>
      </c>
      <c r="J22" s="38">
        <f>J23+J24</f>
        <v>128.20999999999998</v>
      </c>
      <c r="K22" s="39">
        <f>K23+K24</f>
        <v>13.867299999999998</v>
      </c>
      <c r="L22" s="32"/>
      <c r="M22" s="32"/>
      <c r="N22" s="32"/>
      <c r="O22" s="32"/>
      <c r="P22" s="32"/>
    </row>
    <row r="23" spans="1:23" s="4" customFormat="1" ht="27" customHeight="1" x14ac:dyDescent="0.25">
      <c r="D23" s="71"/>
      <c r="E23" s="73"/>
      <c r="F23" s="18" t="s">
        <v>11</v>
      </c>
      <c r="G23" s="46">
        <f>SUM(H23:K23)</f>
        <v>129.67999999999998</v>
      </c>
      <c r="H23" s="28">
        <v>0</v>
      </c>
      <c r="I23" s="28">
        <v>0</v>
      </c>
      <c r="J23" s="28">
        <v>128.13399999999999</v>
      </c>
      <c r="K23" s="40">
        <v>1.546</v>
      </c>
      <c r="L23" s="32"/>
      <c r="M23" s="32"/>
      <c r="N23" s="32"/>
      <c r="O23" s="32"/>
      <c r="P23" s="32"/>
    </row>
    <row r="24" spans="1:23" s="4" customFormat="1" ht="27" customHeight="1" thickBot="1" x14ac:dyDescent="0.3">
      <c r="D24" s="71"/>
      <c r="E24" s="74"/>
      <c r="F24" s="19" t="s">
        <v>12</v>
      </c>
      <c r="G24" s="49">
        <f t="shared" si="3"/>
        <v>12.3973</v>
      </c>
      <c r="H24" s="29">
        <v>0</v>
      </c>
      <c r="I24" s="29">
        <v>0</v>
      </c>
      <c r="J24" s="29">
        <v>7.5999999999999998E-2</v>
      </c>
      <c r="K24" s="30">
        <v>12.321299999999999</v>
      </c>
      <c r="L24" s="32"/>
      <c r="M24" s="32"/>
      <c r="N24" s="32"/>
      <c r="O24" s="32"/>
      <c r="P24" s="32"/>
    </row>
    <row r="25" spans="1:23" s="4" customFormat="1" ht="27" customHeight="1" x14ac:dyDescent="0.25">
      <c r="D25" s="71" t="s">
        <v>29</v>
      </c>
      <c r="E25" s="64"/>
      <c r="F25" s="17" t="s">
        <v>10</v>
      </c>
      <c r="G25" s="48">
        <f t="shared" ref="G25" si="4">SUM(H25:K25)</f>
        <v>103.508</v>
      </c>
      <c r="H25" s="31">
        <f>H26+H27</f>
        <v>0</v>
      </c>
      <c r="I25" s="38">
        <f>I26+I27</f>
        <v>0</v>
      </c>
      <c r="J25" s="38">
        <f>J26+J27</f>
        <v>103.508</v>
      </c>
      <c r="K25" s="39">
        <f>K26+K27</f>
        <v>0</v>
      </c>
      <c r="L25" s="32"/>
      <c r="M25" s="32"/>
      <c r="N25" s="32"/>
      <c r="O25" s="32"/>
      <c r="P25" s="32"/>
    </row>
    <row r="26" spans="1:23" s="4" customFormat="1" ht="27" customHeight="1" x14ac:dyDescent="0.25">
      <c r="D26" s="71"/>
      <c r="E26" s="64" t="s">
        <v>30</v>
      </c>
      <c r="F26" s="18" t="s">
        <v>11</v>
      </c>
      <c r="G26" s="46">
        <f>SUM(H26:K26)</f>
        <v>103.508</v>
      </c>
      <c r="H26" s="28">
        <v>0</v>
      </c>
      <c r="I26" s="28">
        <v>0</v>
      </c>
      <c r="J26" s="28">
        <v>103.508</v>
      </c>
      <c r="K26" s="40">
        <v>0</v>
      </c>
      <c r="L26" s="32"/>
      <c r="M26" s="32"/>
      <c r="N26" s="32"/>
      <c r="O26" s="32"/>
      <c r="P26" s="32"/>
    </row>
    <row r="27" spans="1:23" s="4" customFormat="1" ht="27" customHeight="1" thickBot="1" x14ac:dyDescent="0.3">
      <c r="D27" s="71"/>
      <c r="E27" s="64"/>
      <c r="F27" s="19" t="s">
        <v>12</v>
      </c>
      <c r="G27" s="49">
        <f t="shared" ref="G27" si="5">SUM(H27:K27)</f>
        <v>0</v>
      </c>
      <c r="H27" s="29">
        <v>0</v>
      </c>
      <c r="I27" s="29">
        <v>0</v>
      </c>
      <c r="J27" s="29">
        <v>0</v>
      </c>
      <c r="K27" s="30">
        <v>0</v>
      </c>
      <c r="L27" s="32"/>
      <c r="M27" s="32"/>
      <c r="N27" s="32"/>
      <c r="O27" s="32"/>
      <c r="P27" s="32"/>
    </row>
    <row r="28" spans="1:23" s="16" customFormat="1" ht="27" customHeight="1" x14ac:dyDescent="0.25">
      <c r="D28" s="24"/>
      <c r="E28" s="68" t="s">
        <v>19</v>
      </c>
      <c r="F28" s="23" t="s">
        <v>10</v>
      </c>
      <c r="G28" s="42">
        <f>SUM(H28+J28+K28)</f>
        <v>113250.76328999994</v>
      </c>
      <c r="H28" s="44">
        <f>H29+H30</f>
        <v>194.458</v>
      </c>
      <c r="I28" s="44">
        <f>SUM(I29:I30)</f>
        <v>0</v>
      </c>
      <c r="J28" s="44">
        <f>SUM(J29:J30)</f>
        <v>45698.045430000006</v>
      </c>
      <c r="K28" s="44">
        <f>SUM(K29:K30)</f>
        <v>67358.259859999947</v>
      </c>
      <c r="L28" s="32"/>
      <c r="M28" s="32"/>
      <c r="N28" s="32"/>
      <c r="O28" s="32"/>
      <c r="P28" s="32"/>
      <c r="S28" s="63"/>
      <c r="T28" s="63"/>
      <c r="U28" s="63"/>
      <c r="V28" s="63"/>
      <c r="W28" s="63"/>
    </row>
    <row r="29" spans="1:23" s="16" customFormat="1" ht="27" customHeight="1" x14ac:dyDescent="0.25">
      <c r="D29" s="24"/>
      <c r="E29" s="69"/>
      <c r="F29" s="25" t="s">
        <v>11</v>
      </c>
      <c r="G29" s="43">
        <f>SUM(H29+J29+K29)</f>
        <v>61027.013160000031</v>
      </c>
      <c r="H29" s="44">
        <v>194.458</v>
      </c>
      <c r="I29" s="44">
        <v>0</v>
      </c>
      <c r="J29" s="50">
        <v>43153.925970000004</v>
      </c>
      <c r="K29" s="51">
        <v>17678.629190000032</v>
      </c>
      <c r="L29" s="32"/>
      <c r="M29" s="32"/>
      <c r="N29" s="32"/>
      <c r="O29" s="32"/>
      <c r="P29" s="32"/>
      <c r="S29" s="63"/>
      <c r="T29" s="63"/>
      <c r="U29" s="63"/>
      <c r="V29" s="63"/>
      <c r="W29" s="63"/>
    </row>
    <row r="30" spans="1:23" s="16" customFormat="1" ht="27" customHeight="1" thickBot="1" x14ac:dyDescent="0.3">
      <c r="D30" s="26"/>
      <c r="E30" s="70"/>
      <c r="F30" s="27" t="s">
        <v>12</v>
      </c>
      <c r="G30" s="45">
        <f>SUM(H30+J30+K30)</f>
        <v>52223.75012999992</v>
      </c>
      <c r="H30" s="52">
        <v>0</v>
      </c>
      <c r="I30" s="52">
        <v>0</v>
      </c>
      <c r="J30" s="50">
        <v>2544.1194599999999</v>
      </c>
      <c r="K30" s="51">
        <v>49679.630669999919</v>
      </c>
      <c r="L30" s="32"/>
      <c r="M30" s="32"/>
      <c r="N30" s="32"/>
      <c r="O30" s="32"/>
      <c r="P30" s="32"/>
      <c r="S30" s="63"/>
      <c r="T30" s="63"/>
      <c r="U30" s="63"/>
      <c r="V30" s="63"/>
      <c r="W30" s="63"/>
    </row>
    <row r="31" spans="1:23" s="5" customFormat="1" ht="15.75" customHeight="1" x14ac:dyDescent="0.2">
      <c r="D31" s="13"/>
      <c r="E31" s="13" t="s">
        <v>20</v>
      </c>
      <c r="F31" s="14"/>
      <c r="G31" s="15"/>
      <c r="H31" s="15"/>
      <c r="I31" s="15"/>
      <c r="J31" s="15"/>
      <c r="K31" s="15"/>
      <c r="S31" s="63"/>
      <c r="T31" s="63"/>
      <c r="U31" s="63"/>
      <c r="V31" s="63"/>
      <c r="W31" s="63"/>
    </row>
    <row r="32" spans="1:23" s="5" customFormat="1" ht="56.25" customHeight="1" x14ac:dyDescent="0.2">
      <c r="D32" s="13"/>
      <c r="E32" s="77" t="s">
        <v>25</v>
      </c>
      <c r="F32" s="78"/>
      <c r="G32" s="78"/>
      <c r="H32" s="78"/>
      <c r="I32" s="78"/>
      <c r="J32" s="78"/>
      <c r="K32" s="78"/>
      <c r="M32" s="54"/>
    </row>
    <row r="33" spans="4:11" ht="39.75" hidden="1" customHeight="1" x14ac:dyDescent="0.2">
      <c r="D33" s="4"/>
      <c r="E33" s="6"/>
      <c r="F33" s="7"/>
      <c r="G33" s="53">
        <f>G4+G7+G10+G13+G16+G19+G22+G25</f>
        <v>113250.76328999994</v>
      </c>
      <c r="H33" s="53"/>
      <c r="I33" s="53"/>
      <c r="J33" s="53"/>
      <c r="K33" s="53"/>
    </row>
    <row r="34" spans="4:11" ht="12.75" hidden="1" x14ac:dyDescent="0.2">
      <c r="D34" s="4"/>
      <c r="E34" s="8"/>
      <c r="F34" s="9"/>
      <c r="G34" s="53">
        <f>SUM(G5+G8+G11+G14+G17+G20+G23+G26)</f>
        <v>61027.013160000031</v>
      </c>
      <c r="H34"/>
      <c r="I34" s="53"/>
      <c r="J34"/>
      <c r="K34"/>
    </row>
    <row r="35" spans="4:11" ht="12.75" hidden="1" x14ac:dyDescent="0.2">
      <c r="D35" s="4"/>
      <c r="E35" s="8"/>
      <c r="F35" s="9"/>
      <c r="G35" s="53">
        <f>SUM(G6+G9+G12+G15+G18+G21+G24+G27)</f>
        <v>52223.750129999913</v>
      </c>
      <c r="H35"/>
      <c r="I35" s="53"/>
      <c r="J35"/>
      <c r="K35"/>
    </row>
    <row r="36" spans="4:11" ht="12.75" hidden="1" x14ac:dyDescent="0.2">
      <c r="D36" s="4"/>
      <c r="E36" s="8"/>
      <c r="F36" s="9"/>
      <c r="G36" s="53"/>
      <c r="H36"/>
      <c r="I36"/>
      <c r="J36"/>
      <c r="K36"/>
    </row>
    <row r="37" spans="4:11" ht="12.75" hidden="1" x14ac:dyDescent="0.2">
      <c r="D37" s="4"/>
      <c r="E37" s="8"/>
      <c r="F37" s="9"/>
      <c r="G37" s="53"/>
      <c r="H37"/>
      <c r="I37"/>
      <c r="J37"/>
      <c r="K37"/>
    </row>
    <row r="38" spans="4:11" ht="12.75" x14ac:dyDescent="0.2">
      <c r="D38" s="4"/>
      <c r="E38" s="8"/>
      <c r="F38" s="10"/>
      <c r="G38" s="53"/>
      <c r="H38"/>
      <c r="I38"/>
      <c r="J38"/>
      <c r="K38"/>
    </row>
    <row r="39" spans="4:11" ht="12.75" x14ac:dyDescent="0.2">
      <c r="D39" s="4"/>
      <c r="E39" s="8"/>
      <c r="F39" s="10"/>
      <c r="G39" s="53"/>
      <c r="H39"/>
      <c r="I39"/>
      <c r="J39"/>
      <c r="K39"/>
    </row>
    <row r="40" spans="4:11" ht="12.75" x14ac:dyDescent="0.2">
      <c r="D40" s="4"/>
      <c r="E40" s="8"/>
      <c r="F40" s="10"/>
      <c r="G40"/>
      <c r="H40"/>
      <c r="I40"/>
      <c r="J40"/>
      <c r="K40"/>
    </row>
    <row r="41" spans="4:11" ht="12.75" x14ac:dyDescent="0.2">
      <c r="D41" s="4"/>
      <c r="E41" s="8"/>
      <c r="F41" s="10"/>
      <c r="G41"/>
      <c r="H41"/>
      <c r="I41"/>
      <c r="J41"/>
      <c r="K41"/>
    </row>
    <row r="42" spans="4:11" ht="12.75" x14ac:dyDescent="0.2">
      <c r="D42" s="4"/>
      <c r="E42" s="8"/>
      <c r="F42" s="10"/>
      <c r="G42"/>
      <c r="H42"/>
      <c r="I42"/>
      <c r="J42"/>
      <c r="K42"/>
    </row>
    <row r="44" spans="4:11" x14ac:dyDescent="0.2">
      <c r="G44" s="62"/>
      <c r="H44" s="62"/>
      <c r="I44" s="62"/>
      <c r="J44" s="62"/>
      <c r="K44" s="62"/>
    </row>
    <row r="45" spans="4:11" x14ac:dyDescent="0.2">
      <c r="G45" s="62"/>
      <c r="H45" s="62"/>
      <c r="I45" s="62"/>
      <c r="J45" s="62"/>
      <c r="K45" s="62"/>
    </row>
    <row r="46" spans="4:11" x14ac:dyDescent="0.2">
      <c r="G46" s="62"/>
      <c r="H46" s="62"/>
      <c r="I46" s="62"/>
      <c r="J46" s="62"/>
      <c r="K46" s="62"/>
    </row>
  </sheetData>
  <mergeCells count="22">
    <mergeCell ref="E32:K32"/>
    <mergeCell ref="E7:E9"/>
    <mergeCell ref="D7:D9"/>
    <mergeCell ref="G2:G3"/>
    <mergeCell ref="H2:K2"/>
    <mergeCell ref="D4:D6"/>
    <mergeCell ref="E4:E6"/>
    <mergeCell ref="D2:D3"/>
    <mergeCell ref="E2:E3"/>
    <mergeCell ref="F2:F3"/>
    <mergeCell ref="D10:D12"/>
    <mergeCell ref="E10:E12"/>
    <mergeCell ref="D13:D15"/>
    <mergeCell ref="E13:E15"/>
    <mergeCell ref="E19:E21"/>
    <mergeCell ref="D16:D18"/>
    <mergeCell ref="E16:E18"/>
    <mergeCell ref="E28:E30"/>
    <mergeCell ref="D22:D24"/>
    <mergeCell ref="E22:E24"/>
    <mergeCell ref="A19:D21"/>
    <mergeCell ref="D25:D2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</vt:lpstr>
      <vt:lpstr>февраль!Область_печати</vt:lpstr>
    </vt:vector>
  </TitlesOfParts>
  <Company>OAO BKC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Ермилова</dc:creator>
  <cp:lastModifiedBy>Баташова Юлия Викторовна</cp:lastModifiedBy>
  <cp:lastPrinted>2014-02-10T11:14:00Z</cp:lastPrinted>
  <dcterms:created xsi:type="dcterms:W3CDTF">2012-07-11T13:20:23Z</dcterms:created>
  <dcterms:modified xsi:type="dcterms:W3CDTF">2021-03-15T08:18:19Z</dcterms:modified>
</cp:coreProperties>
</file>