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BPL\САЙТ\_2021\ПО по тарифным группам (сетевые)\"/>
    </mc:Choice>
  </mc:AlternateContent>
  <bookViews>
    <workbookView xWindow="0" yWindow="0" windowWidth="28800" windowHeight="12300"/>
  </bookViews>
  <sheets>
    <sheet name="На сайт" sheetId="1" r:id="rId1"/>
  </sheets>
  <externalReferences>
    <externalReference r:id="rId2"/>
    <externalReference r:id="rId3"/>
    <externalReference r:id="rId4"/>
  </externalReferences>
  <definedNames>
    <definedName name="__IntlFixup" hidden="1">TRUE</definedName>
    <definedName name="_Order1" hidden="1">255</definedName>
    <definedName name="a">[0]!a</definedName>
    <definedName name="AccessDatabase" hidden="1">"C:\My Documents\vlad\Var_2\can270398v2t05.mdb"</definedName>
    <definedName name="anscount" hidden="1">1</definedName>
    <definedName name="AS2DocOpenMode" hidden="1">"AS2DocumentEdit"</definedName>
    <definedName name="asd">[0]!asd</definedName>
    <definedName name="b">[0]!b</definedName>
    <definedName name="bbbbb">[0]!USD/1.701</definedName>
    <definedName name="CapitalStructure" hidden="1">[1]Analitics!$V$36</definedName>
    <definedName name="Cashpb" hidden="1">[1]MAIN!$A$234:$IV$234</definedName>
    <definedName name="Change_in_Cash" hidden="1">[1]MAIN!$H$232:$J$232</definedName>
    <definedName name="Check_to_Cash" hidden="1">[1]MAIN!$H$234:$J$234</definedName>
    <definedName name="CompOt">[0]!CompOt</definedName>
    <definedName name="CompRas">[0]!CompRas</definedName>
    <definedName name="Coût_Assistance_technique_1998">[0]!NotesHyp</definedName>
    <definedName name="CreditStats" hidden="1">'[1]CREDIT STATS'!$B$151:$X$210</definedName>
    <definedName name="csDesignMode">1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ealpb" hidden="1">[1]MAIN!$A$330:$IV$330</definedName>
    <definedName name="Depreciation" hidden="1">[1]MAIN!$C$918:$AF$982</definedName>
    <definedName name="DepreciationPB" hidden="1">[1]MAIN!$A$983:$IV$983</definedName>
    <definedName name="dfg">[0]!dfg</definedName>
    <definedName name="Div_Inc_pb" hidden="1">'[1]DIV INC'!$A$234:$IV$234</definedName>
    <definedName name="DM">[0]!USD/1.701</definedName>
    <definedName name="DZ.DropZone" hidden="1">[1]DropZone!$A$1:$I$148</definedName>
    <definedName name="DZ.DropZoneIS" hidden="1">[1]DropZone!$A$160:$I$168</definedName>
    <definedName name="DZ.IndSpec_Left" hidden="1">'[1]CREDIT STATS'!$A$1:$K$281</definedName>
    <definedName name="DZ.IndSpec_Right" hidden="1">'[1]CREDIT STATS'!$N$1:$X$281</definedName>
    <definedName name="DZ.LTM" hidden="1">[1]LTM!$A$2:$N$1468</definedName>
    <definedName name="dz.LTMDate" hidden="1">[1]DropZone!$I$148</definedName>
    <definedName name="DZ.LTMPlus" hidden="1">[1]LTM!$A$1:$N$1468</definedName>
    <definedName name="DZ.Main" hidden="1">[1]MAIN!$A$1:$J$1053</definedName>
    <definedName name="ev.Calculation" hidden="1">-4105</definedName>
    <definedName name="ev.Initialized" hidden="1">FALSE</definedName>
    <definedName name="ew">[0]!ew</definedName>
    <definedName name="Exchange_Rates" hidden="1">[1]LTM!$G$456:$N$456</definedName>
    <definedName name="Executivepb" hidden="1">[1]Analitics!$A$206:$IV$206</definedName>
    <definedName name="ExRate_Yr1" hidden="1">[1]LTM!$G$456</definedName>
    <definedName name="ExRate_Yr2" hidden="1">[1]LTM!$H$456</definedName>
    <definedName name="ExRate_Yr3" hidden="1">[1]LTM!$I$456</definedName>
    <definedName name="ExRate_Yr4" hidden="1">[1]LTM!$J$456</definedName>
    <definedName name="ExRate_Yr5" hidden="1">[1]LTM!$L$456</definedName>
    <definedName name="ExRate_Yr6" hidden="1">[1]LTM!$M$456</definedName>
    <definedName name="ExRate_Yr7" hidden="1">[1]LTM!$N$456</definedName>
    <definedName name="ExRateLTM_Yr1" hidden="1">[1]LTM!$L$456</definedName>
    <definedName name="ExRateLTM_Yr2" hidden="1">[1]LTM!$M$456</definedName>
    <definedName name="ExRateLTM_Yr3" hidden="1">[1]LTM!$N$456</definedName>
    <definedName name="Factpb" hidden="1">[1]Analitics!$A$362:$IV$362</definedName>
    <definedName name="Factpb2" hidden="1">[1]Analitics!$A$282:$IV$282</definedName>
    <definedName name="fg">[0]!fg</definedName>
    <definedName name="Financialpb" hidden="1">[1]MAIN!$A$468:$IV$468</definedName>
    <definedName name="Financialpb2" hidden="1">[1]MAIN!$A$394:$IV$394</definedName>
    <definedName name="G">[0]!USD/1.701</definedName>
    <definedName name="gggg">[0]!gggg</definedName>
    <definedName name="ghg" hidden="1">{#N/A,#N/A,FALSE,"Себестоимсть-97"}</definedName>
    <definedName name="ghythj" hidden="1">[2]Matrix!#REF!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Row">ROW(#REF!)</definedName>
    <definedName name="hh">[0]!USD/1.701</definedName>
    <definedName name="hhhh">[0]!hhhh</definedName>
    <definedName name="HisYear_0" hidden="1">[1]Analitics!$J$2</definedName>
    <definedName name="HisYear_1" hidden="1">[1]Analitics!$I$2</definedName>
    <definedName name="HisYear_2" hidden="1">[1]Analitics!$H$2</definedName>
    <definedName name="HisYear_3" hidden="1">[1]Analitics!$G$2</definedName>
    <definedName name="hn._I006" hidden="1">'[1]CREDIT STATS'!$A$52:$X$55</definedName>
    <definedName name="hn._I018" hidden="1">'[1]CREDIT STATS'!$A$101:$X$104</definedName>
    <definedName name="hn._I024" hidden="1">'[1]CREDIT STATS'!$A$78:$X$80</definedName>
    <definedName name="hn._I028" hidden="1">'[1]CREDIT STATS'!$A$89:$X$95</definedName>
    <definedName name="hn._I029" hidden="1">'[1]CREDIT STATS'!$A$105:$X$109</definedName>
    <definedName name="hn._I030" hidden="1">'[1]CREDIT STATS'!$A$96:$X$100</definedName>
    <definedName name="hn._I031" hidden="1">'[1]CREDIT STATS'!$A$83:$X$88</definedName>
    <definedName name="hn._I044" hidden="1">'[1]CREDIT STATS'!$A$134:$X$141</definedName>
    <definedName name="hn._I051" hidden="1">'[1]CREDIT STATS'!$A$126:$X$129</definedName>
    <definedName name="hn._I059" hidden="1">'[1]CREDIT STATS'!$A$56:$X$60</definedName>
    <definedName name="hn._I062" hidden="1">'[1]CREDIT STATS'!$A$130:$X$133</definedName>
    <definedName name="hn._I070" hidden="1">'[1]CREDIT STATS'!$A$142:$X$145</definedName>
    <definedName name="hn._I071" hidden="1">'[1]CREDIT STATS'!$A$61:$X$65</definedName>
    <definedName name="hn._I075" hidden="1">'[1]CREDIT STATS'!$A$72:$X$74</definedName>
    <definedName name="hn._I077" hidden="1">'[1]CREDIT STATS'!$A$146:$X$150</definedName>
    <definedName name="hn._I083" hidden="1">'[1]CREDIT STATS'!$A$66:$X$69</definedName>
    <definedName name="hn._I085" hidden="1">'[1]CREDIT STATS'!$A$75:$X$77</definedName>
    <definedName name="hn._P001" hidden="1">'[1]CREDIT STATS'!$A$70:$X$71</definedName>
    <definedName name="hn._P002" hidden="1">'[1]CREDIT STATS'!$A$232:$X$236</definedName>
    <definedName name="hn._P004" hidden="1">'[1]CREDIT STATS'!$A$110:$X$115</definedName>
    <definedName name="hn._P014" hidden="1">'[1]CREDIT STATS'!$A$121:$X$123</definedName>
    <definedName name="hn._P016" hidden="1">'[1]CREDIT STATS'!$A$50:$X$51</definedName>
    <definedName name="hn._P017" hidden="1">'[1]CREDIT STATS'!$A$124:$IV$125</definedName>
    <definedName name="hn._P017g" hidden="1">'[1]CREDIT STATS'!$A$237:$IV$240</definedName>
    <definedName name="hn._P021" hidden="1">'[1]CREDIT STATS'!$A$116:$X$120</definedName>
    <definedName name="hn._P024" hidden="1">'[1]CREDIT STATS'!$A$81:$X$82</definedName>
    <definedName name="hn.Add015" hidden="1">'[1]CREDIT STATS'!$O$16:$X$16</definedName>
    <definedName name="hn.Aggregate" hidden="1">[1]Data!$C$16</definedName>
    <definedName name="hn.CompanyInfo" hidden="1">[1]Data!$C$3:$C$24</definedName>
    <definedName name="hn.CompanyName" hidden="1">[1]Data!$C$11</definedName>
    <definedName name="hn.CompanyUCN" hidden="1">[1]Data!$C$5</definedName>
    <definedName name="hn.ConvertVal1" hidden="1">[1]LTM!$G$458:$J$459</definedName>
    <definedName name="hn.ConvertZero1" hidden="1">[1]LTM!$G$461:$J$461,[1]LTM!$G$463:$J$464,[1]LTM!$G$468:$J$469,[1]LTM!$G$473:$J$475,[1]LTM!$G$480:$J$480,[1]LTM!$G$484:$J$485,[1]LTM!$G$490:$J$490,[1]LTM!$G$514:$J$518,[1]LTM!$G$525:$J$526,[1]LTM!$G$532:$J$537</definedName>
    <definedName name="hn.ConvertZero2" hidden="1">[1]LTM!$G$560:$J$560,[1]LTM!$H$590:$J$591,[1]LTM!$H$614:$J$614,[1]LTM!$H$635:$J$636,[1]LTM!$G$676:$J$680,[1]LTM!$G$686:$J$686,[1]LTM!$G$688:$J$694,[1]LTM!$G$681:$J$682</definedName>
    <definedName name="hn.ConvertZero3" hidden="1">[1]LTM!$G$699:$J$706,[1]LTM!$G$710:$J$714,[1]LTM!$G$717:$J$734,[1]LTM!$G$738:$J$738,[1]LTM!$G$745:$J$751</definedName>
    <definedName name="hn.ConvertZero4" hidden="1">[1]LTM!$G$840:$J$840,[1]LTM!$H$1266:$J$1266,[1]LTM!$G$1267:$J$1267,[1]LTM!$G$1454:$J$1461,[1]LTM!$J$1462,[1]LTM!$J$1463,[1]LTM!$G$1468:$J$1469,[1]LTM!$L$1469:$N$1469</definedName>
    <definedName name="hn.ConvertZeroUnhide1" hidden="1">[1]LTM!$G$1469:$J$1469,[1]LTM!$L$1469:$N$1469,[1]LTM!$H$1266:$J$1266</definedName>
    <definedName name="hn.CopyforPR" hidden="1">[1]LTM!$B$458:$B$459</definedName>
    <definedName name="hn.Delete015" hidden="1">'[1]CREDIT STATS'!$B$9:$K$11,'[1]CREDIT STATS'!$O$11:$X$14,'[1]CREDIT STATS'!$B$25:$K$30,'[1]CREDIT STATS'!$O$25:$X$26</definedName>
    <definedName name="hn.domestic" hidden="1">'[1]CREDIT STATS'!$A$2:$IV$150</definedName>
    <definedName name="hn.DomesticFlag" hidden="1">[1]Data!$C$14</definedName>
    <definedName name="hn.DZ_MultByFXRates" hidden="1">[1]DropZone!$B$2:$I$118,[1]DropZone!$B$120:$I$132,[1]DropZone!$B$134:$I$136,[1]DropZone!$B$138:$I$146</definedName>
    <definedName name="hn.DZdata" hidden="1">[1]DropZone!$B$1:$I$65536</definedName>
    <definedName name="hn.ExtDb" hidden="1">FALSE</definedName>
    <definedName name="hn.FromMain" hidden="1">[1]LTM!$N$443:$N$447</definedName>
    <definedName name="hn.FromMain1" hidden="1">[1]LTM!$N$443</definedName>
    <definedName name="hn.FromMain2" hidden="1">[1]LTM!$N$448</definedName>
    <definedName name="hn.FromMain3" hidden="1">[1]LTM!$N$444</definedName>
    <definedName name="hn.FromMain4" hidden="1">[1]LTM!$N$446</definedName>
    <definedName name="hn.FromMain5" hidden="1">[1]LTM!$N$447</definedName>
    <definedName name="hn.Global" hidden="1">'[1]CREDIT STATS'!$A$151:$IV$242</definedName>
    <definedName name="hn.IssuerID" hidden="1">[1]Data!$C$8</definedName>
    <definedName name="hn.IssuerNameShort" hidden="1">[1]Data!$C$24</definedName>
    <definedName name="hn.LTM_MultByFXRates" hidden="1">[1]LTM!$G$461:$N$477,[1]LTM!$G$480:$N$539,[1]LTM!$G$548:$N$667,[1]LTM!$G$676:$N$1266,[1]LTM!$G$1454:$N$1461,[1]LTM!$G$1463:$N$1465,[1]LTM!$G$1468:$N$1469</definedName>
    <definedName name="hn.LTMData" hidden="1">[1]LTM!$G$1:$N$65536</definedName>
    <definedName name="hn.ModelType" hidden="1">"DEAL"</definedName>
    <definedName name="hn.ModelVersion" hidden="1">1</definedName>
    <definedName name="hn.MultbyFXRates" hidden="1">[1]LTM!$G$461:$N$477,[1]LTM!$G$480:$N$539,[1]LTM!$G$548:$N$667,[1]LTM!$G$676:$N$1266,[1]LTM!$G$1454:$N$1461,[1]LTM!$G$1463:$N$1465,[1]LTM!$G$1468:$N$1469</definedName>
    <definedName name="hn.MultByFXRates1" hidden="1">[1]LTM!$G$461:$G$477,[1]LTM!$G$480:$G$539,[1]LTM!$G$548:$G$562,[1]LTM!$G$676:$G$840,[1]LTM!$G$1454:$G$1469</definedName>
    <definedName name="hn.MultByFXRates2" hidden="1">[1]LTM!$H$461:$H$477,[1]LTM!$H$480:$H$539,[1]LTM!$H$548:$H$667,[1]LTM!$H$676:$H$1266,[1]LTM!$H$1454:$H$1469</definedName>
    <definedName name="hn.MultByFXRates3" hidden="1">[1]LTM!$I$461:$I$477,[1]LTM!$I$480:$I$539,[1]LTM!$I$548:$I$667,[1]LTM!$I$676:$I$1266,[1]LTM!$I$1454:$I$1469</definedName>
    <definedName name="hn.MultbyFxrates4" hidden="1">[1]LTM!$J$461:$J$477,[1]LTM!$J$480:$J$539,[1]LTM!$J$548:$J$668,[1]LTM!$J$676:$J$1266,[1]LTM!$J$1454:$J$1461,[1]LTM!$J$1463:$J$1465,[1]LTM!$J$1468</definedName>
    <definedName name="hn.multbyfxrates5" hidden="1">[1]LTM!$L$461:$L$477,[1]LTM!$L$480:$L$539,[1]LTM!$L$548:$L$562,[1]LTM!$L$676:$L$840,[1]LTM!$L$1454:$L$1469</definedName>
    <definedName name="hn.multbyfxrates6" hidden="1">[1]LTM!$M$461:$M$477,[1]LTM!$M$480:$M$539,[1]LTM!$M$548:$M$668,[1]LTM!$M$676:$M$1266,[1]LTM!$M$1454:$M$1469</definedName>
    <definedName name="hn.multbyfxrates7" hidden="1">[1]LTM!$N$461:$N$477,[1]LTM!$N$480:$N$539,[1]LTM!$N$548:$N$667,[1]LTM!$N$676:$N$1266,[1]LTM!$N$1454:$N$1469</definedName>
    <definedName name="hn.MultByFXRatesBot1" hidden="1">[1]LTM!$G$676:$G$682,[1]LTM!$G$686,[1]LTM!$G$688:$G$694,[1]LTM!$G$699:$G$706,[1]LTM!$G$710:$G$714,[1]LTM!$G$717:$G$734,[1]LTM!$G$738,[1]LTM!$G$738,[1]LTM!$G$745:$G$751,[1]LTM!$G$840,[1]LTM!$G$1454:$G$1461,[1]LTM!$G$1468:$G$1469</definedName>
    <definedName name="hn.MultByFXRatesBot2" hidden="1">[1]LTM!$H$676:$H$682,[1]LTM!$H$686,[1]LTM!$H$688:$H$694,[1]LTM!$H$699:$H$706,[1]LTM!$H$710:$H$714,[1]LTM!$H$717:$H$734,[1]LTM!$H$738,[1]LTM!$H$745:$H$751,[1]LTM!$H$840,[1]LTM!$H$1266,[1]LTM!$H$1454:$H$1461,[1]LTM!$H$1468:$H$1469</definedName>
    <definedName name="hn.MultByFXRatesBot3" hidden="1">[1]LTM!$I$676:$I$682,[1]LTM!$I$686,[1]LTM!$I$688:$I$694,[1]LTM!$I$699:$I$706,[1]LTM!$I$710:$I$714,[1]LTM!$I$717:$I$734,[1]LTM!$I$738,[1]LTM!$I$745:$I$751,[1]LTM!$I$840,[1]LTM!$I$1266,[1]LTM!$I$1454:$I$1461,[1]LTM!$I$1468:$I$1469</definedName>
    <definedName name="hn.MultByFXRatesBot4" hidden="1">[1]LTM!$J$676:$J$682,[1]LTM!$J$686,[1]LTM!$J$688:$J$694,[1]LTM!$J$699:$J$706,[1]LTM!$J$710:$J$714,[1]LTM!$J$717:$J$734,[1]LTM!$J$738,[1]LTM!$J$745:$J$751,[1]LTM!$J$840,[1]LTM!$J$1266,[1]LTM!$J$1454:$J$1461,[1]LTM!$J$1463:$J$1465,[1]LTM!$J$1468</definedName>
    <definedName name="hn.MultByFXRatesBot5" hidden="1">[1]LTM!$L$676:$L$682,[1]LTM!$L$686,[1]LTM!$L$688:$L$694,[1]LTM!$L$699:$L$706,[1]LTM!$L$710:$L$714,[1]LTM!$L$717:$L$734,[1]LTM!$L$738,[1]LTM!$L$745:$L$751,[1]LTM!$L$837:$L$838,[1]LTM!$L$1454:$L$1458,[1]LTM!$L$1468:$L$1469</definedName>
    <definedName name="hn.MultByFXRatesBot6" hidden="1">[1]LTM!$M$676:$M$682,[1]LTM!$M$686,[1]LTM!$M$688:$M$694,[1]LTM!$M$699:$M$706,[1]LTM!$M$710:$M$714,[1]LTM!$M$717:$M$734,[1]LTM!$M$738,[1]LTM!$M$745:$M$751,[1]LTM!$M$837:$M$838,[1]LTM!$M$1454:$M$1458,[1]LTM!$M$1468:$M$1469</definedName>
    <definedName name="hn.MultByFXRatesBot7" hidden="1">[1]LTM!$N$676:$N$682,[1]LTM!$N$686,[1]LTM!$N$688:$N$694,[1]LTM!$N$699:$N$706,[1]LTM!$N$710:$N$714,[1]LTM!$N$717:$N$734,[1]LTM!$N$738,[1]LTM!$N$745:$N$751,[1]LTM!$N$837:$N$838,[1]LTM!$N$1454:$N$1458,[1]LTM!$N$1468:$N$1469</definedName>
    <definedName name="hn.MultByFXRatesTop1" hidden="1">[1]LTM!$G$461,[1]LTM!$G$463:$G$464,[1]LTM!$G$468:$G$469,[1]LTM!$G$473:$G$475,[1]LTM!$G$480,[1]LTM!$G$484:$G$485,[1]LTM!$G$490:$G$509,[1]LTM!$G$512,[1]LTM!$G$514:$G$518,[1]LTM!$G$525:$G$526,[1]LTM!$G$532:$G$537,[1]LTM!$G$560</definedName>
    <definedName name="hn.MultByFXRatesTop2" hidden="1">[1]LTM!$H$461,[1]LTM!$H$463:$H$464,[1]LTM!$H$468:$H$469,[1]LTM!$H$473:$H$475,[1]LTM!$H$480,[1]LTM!$H$484:$H$485,[1]LTM!$H$490:$H$509,[1]LTM!$H$512,[1]LTM!$H$514:$H$518,[1]LTM!$H$525:$H$526,[1]LTM!$H$532:$H$537,[1]LTM!$H$560,[1]LTM!$H$590:$H$591,[1]LTM!$H$614:$H$631,[1]LTM!$H$635:$H$636</definedName>
    <definedName name="hn.MultByFXRatesTop3" hidden="1">[1]LTM!$I$461,[1]LTM!$I$463:$I$464,[1]LTM!$I$468:$I$469,[1]LTM!$I$473:$I$475,[1]LTM!$I$480,[1]LTM!$I$484:$I$485,[1]LTM!$I$490:$I$509,[1]LTM!$I$512,[1]LTM!$I$514:$I$518,[1]LTM!$I$525:$I$526,[1]LTM!$I$532:$I$537,[1]LTM!$I$560,[1]LTM!$I$590:$I$591,[1]LTM!$I$614:$I$631,[1]LTM!$I$635:$I$636</definedName>
    <definedName name="hn.MultByFXRatesTop4" hidden="1">[1]LTM!$J$461,[1]LTM!$J$463:$J$464,[1]LTM!$J$468:$J$469,[1]LTM!$J$473:$J$475,[1]LTM!$J$480,[1]LTM!$J$484:$J$485,[1]LTM!$J$490:$J$509,[1]LTM!$J$512,[1]LTM!$J$514:$J$518,[1]LTM!$J$525:$J$526,[1]LTM!$J$532:$J$537,[1]LTM!$J$560,[1]LTM!$J$590:$J$591,[1]LTM!$J$614:$J$631,[1]LTM!$J$635:$J$636</definedName>
    <definedName name="hn.MultByFXRatesTop5" hidden="1">[1]LTM!$L$461,[1]LTM!$L$463:$L$464,[1]LTM!$L$468:$L$469,[1]LTM!$L$473:$L$475,[1]LTM!$L$480,[1]LTM!$L$484:$L$485,[1]LTM!$L$490:$L$509,[1]LTM!$L$512,[1]LTM!$L$514:$L$518,[1]LTM!$L$525:$L$526,[1]LTM!$L$532:$L$537,[1]LTM!$L$560</definedName>
    <definedName name="hn.MultByFXRatesTop6" hidden="1">[1]LTM!$M$461,[1]LTM!$M$463:$M$464,[1]LTM!$M$468:$M$469,[1]LTM!$M$473:$M$475,[1]LTM!$M$480,[1]LTM!$M$484:$M$485,[1]LTM!$M$490:$M$509,[1]LTM!$M$512,[1]LTM!$M$514:$M$518,[1]LTM!$M$525:$M$526,[1]LTM!$M$532:$M$537,[1]LTM!$M$560,[1]LTM!$M$590:$M$591,[1]LTM!$M$614:$M$631,[1]LTM!$M$635:$M$636</definedName>
    <definedName name="hn.MultByFXRatesTop7" hidden="1">[1]LTM!$N$461,[1]LTM!$N$463:$N$464,[1]LTM!$N$468:$N$469,[1]LTM!$N$473:$N$475,[1]LTM!$N$480,[1]LTM!$N$484:$N$485,[1]LTM!$N$490:$N$509,[1]LTM!$N$512,[1]LTM!$N$514:$N$518,[1]LTM!$N$525:$N$526,[1]LTM!$N$532:$N$537,[1]LTM!$N$560,[1]LTM!$N$590:$N$591,[1]LTM!$N$614:$N$631,[1]LTM!$N$635:$N$636</definedName>
    <definedName name="hn.NoUpload" hidden="1">0</definedName>
    <definedName name="hn.ObligorGrade" hidden="1">[1]Data!$C$15</definedName>
    <definedName name="hn.ParentName" hidden="1">[1]Data!$C$9</definedName>
    <definedName name="hn.ParentUCN" hidden="1">[1]Data!$C$6</definedName>
    <definedName name="hn.ParityCheck" hidden="1">[1]LTM!$G$757:$J$757</definedName>
    <definedName name="hn.PrivateEndMonth" hidden="1">[1]Data!$C$19</definedName>
    <definedName name="hn.PrivateLTM" hidden="1">[1]Data!$C$25</definedName>
    <definedName name="hn.PrivateLTMYear" hidden="1">[1]LTM!$N$459</definedName>
    <definedName name="hn.PrivateQuarter" hidden="1">[1]Data!$C$17</definedName>
    <definedName name="hn.PrivateYear" hidden="1">[1]Data!$C$18</definedName>
    <definedName name="hn.PrivateYearEnd" hidden="1">[1]Data!$C$26</definedName>
    <definedName name="hn.PublicFlag" hidden="1">[1]Data!$C$13</definedName>
    <definedName name="hn.ReviewDescription" hidden="1">[1]Data!$C$22</definedName>
    <definedName name="hn.ReviewID" hidden="1">[1]Data!$C$3</definedName>
    <definedName name="hn.ReviewYear" hidden="1">[1]Data!$C$7</definedName>
    <definedName name="hn.Segment" hidden="1">[1]Data!$C$10</definedName>
    <definedName name="hn.SegmentDesc" hidden="1">[1]Data!$C$23</definedName>
    <definedName name="hn.SegmentID" hidden="1">[1]Data!$C$4</definedName>
    <definedName name="hn.Ticker" hidden="1">[1]Data!$C$12</definedName>
    <definedName name="hn.UserLogin" hidden="1">[1]Data!$C$21</definedName>
    <definedName name="hn.USLast" hidden="1">[1]LTM!$F$456</definedName>
    <definedName name="hn.YearLabel" hidden="1">#REF!</definedName>
    <definedName name="Incomepb" hidden="1">[1]MAIN!$A$89:$IV$89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sColHidden" hidden="1">FALSE</definedName>
    <definedName name="IsLTMColHidden" hidden="1">FALSE</definedName>
    <definedName name="IsSecureRevolver" hidden="1">[1]Analitics!$F$54</definedName>
    <definedName name="IsSecureSenior1" hidden="1">[1]Analitics!$F$55</definedName>
    <definedName name="IsSecureSenior2" hidden="1">[1]Analitics!$F$56</definedName>
    <definedName name="IsSecureSenior3" hidden="1">[1]Analitics!$F$57</definedName>
    <definedName name="IsSecureSenior4" hidden="1">[1]Analitics!$F$58</definedName>
    <definedName name="IsSecureSenior5" hidden="1">[1]Analitics!$F$59</definedName>
    <definedName name="IsSecureSenior6" hidden="1">[1]Analitics!$F$60</definedName>
    <definedName name="IsSecureSenior7" hidden="1">[1]Analitics!$F$61</definedName>
    <definedName name="jjjjjj">[0]!jjjjjj</definedName>
    <definedName name="k">[0]!k</definedName>
    <definedName name="kk">[0]!kk</definedName>
    <definedName name="kkk" hidden="1">{"Отпуск теплоэнергии",#N/A,FALSE,"Лист1"}</definedName>
    <definedName name="Last_Row">IF(Values_Entered,Header_Row+Number_of_Payments,Header_Row)</definedName>
    <definedName name="Left_Header" hidden="1">[1]Analitics!$C$3</definedName>
    <definedName name="limcount" hidden="1">1</definedName>
    <definedName name="ltm_BalanceSheet" hidden="1">[1]LTM!$A$669:$O$756</definedName>
    <definedName name="ltm_IncomeStatement" hidden="1">[1]LTM!$A$453:$O$540</definedName>
    <definedName name="mm">[0]!mm</definedName>
    <definedName name="mmm" hidden="1">{#N/A,#N/A,FALSE,"Себестоимсть-97"}</definedName>
    <definedName name="OBS_Data_Col" hidden="1">[1]Analitics!$M$1</definedName>
    <definedName name="oooo" hidden="1">{"Отпуск теплоэнергии",#N/A,FALSE,"Лист1"}</definedName>
    <definedName name="Openingpb" hidden="1">[1]Analitics!$A$454:$IV$454</definedName>
    <definedName name="OWNER" hidden="1">[1]Analitics!$G$205</definedName>
    <definedName name="p.BS" hidden="1">[1]MAIN!$C$234:$AF$329</definedName>
    <definedName name="p.BSAssumptions" hidden="1">[1]MAIN!$C$395:$AE$468</definedName>
    <definedName name="p.CapStructure" hidden="1">[1]MAIN!$C$468:$AF$859</definedName>
    <definedName name="p.CashFlow" hidden="1">[1]MAIN!$C$89:$AF$233</definedName>
    <definedName name="p.Covenants" hidden="1">[1]COVEN!$B$3:$W$74</definedName>
    <definedName name="p.Covenants_Titles" hidden="1">[1]COVEN!$A$1:$IV$2</definedName>
    <definedName name="p.Cover" hidden="1">[1]Analitics!$C$81:$X$118</definedName>
    <definedName name="p.CreditStats" hidden="1">'[1]CREDIT STATS'!$B$2:$X$244</definedName>
    <definedName name="p.DCF" hidden="1">'[1]DCF 3'!$B$9:$O$110</definedName>
    <definedName name="p.DCF_Titles" hidden="1">'[1]DCF 3'!$A$1:$IV$2</definedName>
    <definedName name="p.Depreciation" hidden="1">[1]MAIN!$C$919:$AF$980</definedName>
    <definedName name="p.DivisionA" hidden="1">'[1]DIV INC'!$B$250:$AG$304</definedName>
    <definedName name="p.Executive" hidden="1">[1]Analitics!$C$119:$X$205</definedName>
    <definedName name="p.FactSheet" hidden="1">[1]Analitics!$C$362:$X$362</definedName>
    <definedName name="p.IRR" hidden="1">'[1]EQ. IRR'!$B$3:$W$174</definedName>
    <definedName name="p.IRR_Titles" hidden="1">'[1]EQ. IRR'!$A$1:$IV$1</definedName>
    <definedName name="p.IS" hidden="1">[1]MAIN!$C$1:$AF$88</definedName>
    <definedName name="p.ISAssumptions" hidden="1">[1]MAIN!$C$331:$AE$394</definedName>
    <definedName name="p.LTM_BS" hidden="1">[1]LTM!$B$669:$O$756</definedName>
    <definedName name="p.LTM_IS" hidden="1">[1]LTM!$B$453:$O$540</definedName>
    <definedName name="p.OpeningBS" hidden="1">[1]Analitics!$C$363:$X$453</definedName>
    <definedName name="p.SP" hidden="1">'[1]S&amp;P'!$B$1:$U$77</definedName>
    <definedName name="p.Summary" hidden="1">[1]SUMMARY!$B$3:$O$117</definedName>
    <definedName name="p.Summary_Titles" hidden="1">[1]SUMMARY!$A$1:$IV$1</definedName>
    <definedName name="p.TaxCalculation" hidden="1">[1]MAIN!$C$860:$AF$918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OT1" hidden="1">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#REF!,#REF!,#REF!,#REF!,#REF!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1_SCOPE_TAR" hidden="1">[3]Свод!$G$27:$AA$37,[3]Свод!$G$39:$AA$51,[3]Свод!$G$53:$AA$66,[3]Свод!$G$68:$AA$73,[3]Свод!$G$75:$AA$89,[3]Свод!$G$91:$AA$101,[3]Свод!$G$103:$AA$111</definedName>
    <definedName name="P1_SCOPE_TAR_OLD" hidden="1">[3]Свод!$H$27:$H$37,[3]Свод!$H$39:$H$51,[3]Свод!$H$53:$H$66,[3]Свод!$H$68:$H$73,[3]Свод!$H$75:$H$89,[3]Свод!$H$91:$H$101,[3]Свод!$H$103:$H$108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SCOPE_PROT1" hidden="1">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#REF!,#REF!,#REF!,#REF!,#REF!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2_SCOPE_TAR_OLD" hidden="1">[3]Свод!$W$8:$W$25,[3]Свод!$W$27:$W$37,[3]Свод!$W$39:$W$51,[3]Свод!$W$53:$W$66,[3]Свод!$W$68:$W$73,[3]Свод!$W$75:$W$89,[3]Свод!$W$91:$W$101</definedName>
    <definedName name="P2_TOTAL" hidden="1">#REF!,#REF!,#REF!,#REF!,#REF!,#REF!,#REF!</definedName>
    <definedName name="P2_TOTAL1" hidden="1">#REF!,#REF!,#REF!,#REF!,#REF!,#REF!,#REF!</definedName>
    <definedName name="P3_SCOPE_PROT1" hidden="1">#REF!,#REF!,#REF!,#REF!,#REF!</definedName>
    <definedName name="P3_SCOPE_PROT14" hidden="1">#REF!,#REF!,#REF!,#REF!,#REF!,#REF!,#REF!,#REF!,#REF!</definedName>
    <definedName name="P3_SCOPE_PROT2" hidden="1">#REF!,#REF!,#REF!,#REF!,#REF!</definedName>
    <definedName name="P3_SCOPE_PROT8" hidden="1">#REF!,#REF!,#REF!,#REF!,#REF!</definedName>
    <definedName name="P3_TOTAL" hidden="1">#REF!,#REF!,#REF!,#REF!,#REF!,#REF!,#REF!</definedName>
    <definedName name="P3_TOTAL1" hidden="1">#REF!,#REF!,#REF!,#REF!,#REF!,#REF!,#REF!</definedName>
    <definedName name="P4_SCOPE_PROT1" hidden="1">#REF!,#REF!,#REF!,#REF!,#REF!</definedName>
    <definedName name="P4_SCOPE_PROT14" hidden="1">#REF!,#REF!,#REF!,#REF!,#REF!,#REF!,#REF!,#REF!,#REF!</definedName>
    <definedName name="P4_SCOPE_PROT2" hidden="1">#REF!,#REF!,#REF!,#REF!,#REF!</definedName>
    <definedName name="P4_SCOPE_PROT8" hidden="1">#REF!,#REF!,#REF!,#REF!,#REF!</definedName>
    <definedName name="P4_TOTAL" hidden="1">#REF!,#REF!,#REF!,#REF!,#REF!,#REF!</definedName>
    <definedName name="P4_TOTAL1" hidden="1">#REF!,#REF!,#REF!,#REF!,#REF!,#REF!</definedName>
    <definedName name="P5_SCOPE_PROT1" hidden="1">#REF!,#REF!,#REF!,#REF!,#REF!</definedName>
    <definedName name="P5_SCOPE_PROT2" hidden="1">#REF!,#REF!,#REF!,#REF!,#REF!</definedName>
    <definedName name="P5_SCOPE_PROT8" hidden="1">#REF!,#REF!,#REF!,#REF!,#REF!</definedName>
    <definedName name="P5_TOTAL" hidden="1">#REF!,#REF!,#REF!,#REF!,#REF!,#REF!,#REF!</definedName>
    <definedName name="P5_TOTAL1" hidden="1">#REF!,#REF!,#REF!,#REF!,#REF!,#REF!,#REF!</definedName>
    <definedName name="P6_SCOPE_PROT1" hidden="1">#REF!,#REF!,#REF!,#REF!,P1_SCOPE_PROT1,P2_SCOPE_PROT1</definedName>
    <definedName name="P6_SCOPE_PROT8" hidden="1">#REF!,#REF!,#REF!,#REF!</definedName>
    <definedName name="P6_TOTAL1" hidden="1">#REF!,#REF!,#REF!,#REF!,#REF!,#REF!,#REF!</definedName>
    <definedName name="PLUG" hidden="1">[1]MAIN!$H$207:$J$207</definedName>
    <definedName name="PrintEnd" hidden="1">[1]MAIN!$AF$917</definedName>
    <definedName name="PrintStart" hidden="1">[1]Analitics!$C$81</definedName>
    <definedName name="PrivatebankingPrivatewealthmanagement" hidden="1">[2]Matrix!#REF!</definedName>
    <definedName name="qaz">[0]!qaz</definedName>
    <definedName name="qq">[0]!USD/1.701</definedName>
    <definedName name="r.BSAssets" hidden="1">[1]DropZone!$B$58:$I$74</definedName>
    <definedName name="r.BSEquity" hidden="1">[1]DropZone!$B$110:$I$118</definedName>
    <definedName name="r.BSLiabilities" hidden="1">[1]DropZone!$B$75:$I$109</definedName>
    <definedName name="r.CashFlow" hidden="1">#REF!</definedName>
    <definedName name="r.ISGrossProfit" hidden="1">[1]DropZone!$B$2:$I$18</definedName>
    <definedName name="r.ISInterest" hidden="1">[1]DropZone!$B$19:$I$46</definedName>
    <definedName name="r.ISNetIncome" hidden="1">[1]DropZone!$B$47:$I$57</definedName>
    <definedName name="r.Leverage" hidden="1">#REF!</definedName>
    <definedName name="r.Liquidity" hidden="1">#REF!</definedName>
    <definedName name="r.LTM" hidden="1">[1]LTM!$L$1:$N$65536</definedName>
    <definedName name="r.LTMInterim" hidden="1">[1]LTM!$AA$1:$AD$65536</definedName>
    <definedName name="r.Market" hidden="1">#REF!</definedName>
    <definedName name="r.Miscellaneous" hidden="1">[1]DropZone!$B$119:$I$148</definedName>
    <definedName name="r.Profitability" hidden="1">#REF!</definedName>
    <definedName name="r.Summary" hidden="1">#REF!</definedName>
    <definedName name="Retailbankingservices" hidden="1">[2]Matrix!#REF!</definedName>
    <definedName name="rngShowNames" hidden="1">[1]Data!$B$33</definedName>
    <definedName name="rngToggles" hidden="1">[1]Toggles!$C$2:$C$19</definedName>
    <definedName name="Rows2Unhide" hidden="1">[1]MAIN!$C$1:$AF$982</definedName>
    <definedName name="sansnom">[0]!NotesHyp</definedName>
    <definedName name="SAPBEXhrIndnt" hidden="1">"Wide"</definedName>
    <definedName name="SAPBEXrevision" hidden="1">1</definedName>
    <definedName name="SAPBEXsysID" hidden="1">"PBW"</definedName>
    <definedName name="SAPBEXwbID" hidden="1">"41LHCA36MPF8BZ64S5013AAEB"</definedName>
    <definedName name="SAPsysID" hidden="1">"708C5W7SBKP804JT78WJ0JNKI"</definedName>
    <definedName name="SAPwbID" hidden="1">"ARS"</definedName>
    <definedName name="Security" hidden="1">[2]Matrix!#REF!</definedName>
    <definedName name="sencount" hidden="1">1</definedName>
    <definedName name="sh" hidden="1">{"раздел",#N/A,FALSE,"Лист1"}</definedName>
    <definedName name="shit">[0]!shit</definedName>
    <definedName name="smet" hidden="1">{#N/A,#N/A,FALSE,"Себестоимсть-97"}</definedName>
    <definedName name="Strategicplanning" hidden="1">[2]Matrix!#REF!</definedName>
    <definedName name="Stub" hidden="1">[1]Analitics!$I$11</definedName>
    <definedName name="Stub_Header1" hidden="1">[1]Analitics!$K$11</definedName>
    <definedName name="Stub_Header2" hidden="1">[1]Analitics!$L$11</definedName>
    <definedName name="Stub_Header3" hidden="1">[1]Analitics!$M$11</definedName>
    <definedName name="Taxpb" hidden="1">[1]MAIN!$A$918:$IV$918</definedName>
    <definedName name="Titlepb" hidden="1">[1]Analitics!$A$120:$IV$120</definedName>
    <definedName name="TradefinanceDocumentaryoperations" hidden="1">[2]Matrix!#REF!</definedName>
    <definedName name="USDollar" hidden="1">[1]LTM!$P$456</definedName>
    <definedName name="wrn.1." hidden="1">{"konoplin - Личное представление",#N/A,TRUE,"ФинПлан_1кв";"konoplin - Личное представление",#N/A,TRUE,"ФинПлан_2кв"}</definedName>
    <definedName name="wrn.1._.квартал." hidden="1">{"1 квартал_отпуск_эл",#N/A,FALSE,"1кв";"1 квартал_к разделу 1",#N/A,FALSE,"1кв"}</definedName>
    <definedName name="wrn.2._.квартал." hidden="1">{"2 квартал_отпуск_эл",#N/A,FALSE,"2кв";"2 квартал_к разделу 1",#N/A,FALSE,"2кв"}</definedName>
    <definedName name="wrn.3._.квартал." hidden="1">{"3 квартал_отпуск_эл",#N/A,FALSE,"3кв";"3 квартал_к разделу 1",#N/A,FALSE,"3кв"}</definedName>
    <definedName name="wrn.4._.квартал." hidden="1">{"4 квартал_отпуск_эл",#N/A,FALSE,"4кв";"4 квартал_к разделу 1",#N/A,FALSE,"4кв"}</definedName>
    <definedName name="wrn.6._.месяцев." hidden="1">{"6 месяцев_отпуск_эл",#N/A,FALSE,"6мес";"6 месяцев_к разделу 1",#N/A,FALSE,"6мес"}</definedName>
    <definedName name="wrn.9._.месяцев." hidden="1">{"9 месяцев_отпуск_эл",#N/A,FALSE,"9мес";"9 месяцев_к разделу 1",#N/A,FALSE,"9мес"}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август." hidden="1">{"август_отпуск_эл",#N/A,FALSE,"авг";"август_к разделу 1",#N/A,FALSE,"авг"}</definedName>
    <definedName name="wrn.апрель." hidden="1">{"апрель_отпуск_эл",#N/A,FALSE,"апр";"апрель_к разделу 1",#N/A,FALSE,"апр"}</definedName>
    <definedName name="wrn.год." hidden="1">{"год_отпуск_эл",#N/A,FALSE,"год";"год_к разделу 1",#N/A,FALSE,"год"}</definedName>
    <definedName name="wrn.декабрь." hidden="1">{"декабрь_отпуск_эл",#N/A,FALSE,"дек";"декабрь_к разделу 1",#N/A,FALSE,"дек"}</definedName>
    <definedName name="wrn.июль." hidden="1">{"июль_к разделу 1",#N/A,FALSE,"июль";"июль_отпуск_эл",#N/A,FALSE,"июль"}</definedName>
    <definedName name="wrn.июнь." hidden="1">{"июнь_отпуск_эл",#N/A,FALSE,"июнь";"июнь_к разделу 1",#N/A,FALSE,"июнь"}</definedName>
    <definedName name="wrn.к._.разделу._.2." hidden="1">{"к разделу 2",#N/A,FALSE,"шабл"}</definedName>
    <definedName name="wrn.Калькуляция._.себестоимости." hidden="1">{#N/A,#N/A,FALSE,"Себестоимсть-97"}</definedName>
    <definedName name="wrn.май." hidden="1">{"май_отпуск_эл",#N/A,FALSE,"май";"май_к разделу 1",#N/A,FALSE,"май"}</definedName>
    <definedName name="wrn.март." hidden="1">{"март_отпуск_эл",#N/A,FALSE,"март";"март_к разделу 1",#N/A,FALSE,"март"}</definedName>
    <definedName name="wrn.ноябрь." hidden="1">{"ноябрь_отпуск_эл",#N/A,FALSE,"ноя";"ноябрь_к разделу 1",#N/A,FALSE,"ноя"}</definedName>
    <definedName name="wrn.октябрь." hidden="1">{"октябрь_отпуск_эл",#N/A,FALSE,"окт";"октябрь_к разделу 1",#N/A,FALSE,"окт"}</definedName>
    <definedName name="wrn.отпуск._.теплоэнергии." hidden="1">{"отпуск теплоэнергии",#N/A,FALSE,"шабл"}</definedName>
    <definedName name="wrn.с._.начала._.года." hidden="1">{"с начала года_отпуск_эл",#N/A,FALSE,"снач";"с начала года_к разделу 1",#N/A,FALSE,"снач"}</definedName>
    <definedName name="wrn.сентябрь." hidden="1">{"сентябрь_отпуск_эл",#N/A,FALSE,"сен";"сентябрь_к разделу 1",#N/A,FALSE,"сен"}</definedName>
    <definedName name="wrn.Сравнение._.с._.отраслями." hidden="1">{#N/A,#N/A,TRUE,"Лист1";#N/A,#N/A,TRUE,"Лист2";#N/A,#N/A,TRUE,"Лист3"}</definedName>
    <definedName name="wrn.февраль." hidden="1">{"февраль_отпуск_эл",#N/A,FALSE,"фев";"февраль_к разделу 1",#N/A,FALSE,"фев"}</definedName>
    <definedName name="wrn.январь." hidden="1">{"январь_отпуск_эл",#N/A,FALSE,"янв";"январь_к разделу 1",#N/A,FALSE,"янв"}</definedName>
    <definedName name="www">[0]!www</definedName>
    <definedName name="yyyjjjj" hidden="1">{#N/A,#N/A,FALSE,"Себестоимсть-97"}</definedName>
    <definedName name="Z_1C3AD0CD_BF0C_4C4E_9071_158A2F5215E2_.wvu.Rows" hidden="1">#REF!,#REF!,#REF!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9F4E9141_41FC_4B2C_AC1F_EC647474A564_.wvu.PrintArea" hidden="1">#REF!</definedName>
    <definedName name="Z_9F4E9141_41FC_4B2C_AC1F_EC647474A564_.wvu.Rows" hidden="1">#REF!</definedName>
    <definedName name="аа">[0]!аа</definedName>
    <definedName name="АААААААА">[0]!АААААААА</definedName>
    <definedName name="апрель">[0]!апрель</definedName>
    <definedName name="б">[0]!б</definedName>
    <definedName name="бб">[0]!бб</definedName>
    <definedName name="ббббб">[0]!ббббб</definedName>
    <definedName name="в23ё">[0]!в23ё</definedName>
    <definedName name="вв">[0]!вв</definedName>
    <definedName name="видсс" hidden="1">{#N/A,#N/A,FALSE,"Себестоимсть-97"}</definedName>
    <definedName name="вуув" hidden="1">{#N/A,#N/A,TRUE,"Лист1";#N/A,#N/A,TRUE,"Лист2";#N/A,#N/A,TRUE,"Лист3"}</definedName>
    <definedName name="г">[0]!г</definedName>
    <definedName name="глинозем">[0]!USD/1.701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в">[0]!Дв</definedName>
    <definedName name="длтомионп">[0]!длтомионп</definedName>
    <definedName name="е">[0]!е</definedName>
    <definedName name="ж">[0]!ж</definedName>
    <definedName name="жжжжжжж">[0]!жжжжжжж</definedName>
    <definedName name="з">[0]!з</definedName>
    <definedName name="ззззззззззззззззззззз">[0]!ззззззззззззззззззззз</definedName>
    <definedName name="и">[0]!и</definedName>
    <definedName name="индцкавг98" hidden="1">{#N/A,#N/A,TRUE,"Лист1";#N/A,#N/A,TRUE,"Лист2";#N/A,#N/A,TRUE,"Лист3"}</definedName>
    <definedName name="й">[0]!й</definedName>
    <definedName name="йй">[0]!йй</definedName>
    <definedName name="ййййййййййййй">[0]!ййййййййййййй</definedName>
    <definedName name="ке">[0]!ке</definedName>
    <definedName name="кеппппппппппп" hidden="1">{#N/A,#N/A,TRUE,"Лист1";#N/A,#N/A,TRUE,"Лист2";#N/A,#N/A,TRUE,"Лист3"}</definedName>
    <definedName name="л">[0]!л</definedName>
    <definedName name="лимит" hidden="1">{#N/A,#N/A,FALSE,"Себестоимсть-97"}</definedName>
    <definedName name="м">[0]!м</definedName>
    <definedName name="мым">[0]!мым</definedName>
    <definedName name="нов">[0]!нов</definedName>
    <definedName name="Новое">[0]!Новое</definedName>
    <definedName name="новое2">[0]!новое2</definedName>
    <definedName name="о">[0]!о</definedName>
    <definedName name="олл">[0]!олл</definedName>
    <definedName name="п">[0]!п</definedName>
    <definedName name="папа" hidden="1">{"konoplin - Личное представление",#N/A,TRUE,"ФинПлан_1кв";"konoplin - Личное представление",#N/A,TRUE,"ФинПлан_2кв"}</definedName>
    <definedName name="пнлнееен" hidden="1">{#N/A,#N/A,FALSE,"Себестоимсть-97"}</definedName>
    <definedName name="ппп">[0]!ппп</definedName>
    <definedName name="р">[0]!р</definedName>
    <definedName name="рабочий2" hidden="1">{"раздел",#N/A,FALSE,"Лист1"}</definedName>
    <definedName name="ремонты2">[0]!ремонты2</definedName>
    <definedName name="рис1" hidden="1">{#N/A,#N/A,TRUE,"Лист1";#N/A,#N/A,TRUE,"Лист2";#N/A,#N/A,TRUE,"Лист3"}</definedName>
    <definedName name="с">[0]!с</definedName>
    <definedName name="сс">[0]!сс</definedName>
    <definedName name="сссс">[0]!сссс</definedName>
    <definedName name="ссы">[0]!ссы</definedName>
    <definedName name="т">[0]!т</definedName>
    <definedName name="тп" hidden="1">{#N/A,#N/A,TRUE,"Лист1";#N/A,#N/A,TRUE,"Лист2";#N/A,#N/A,TRUE,"Лист3"}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ормат_ширина">[0]!Формат_ширина</definedName>
    <definedName name="фыв">[0]!фыв</definedName>
    <definedName name="х">[0]!х</definedName>
    <definedName name="ц">[0]!ц</definedName>
    <definedName name="цу">[0]!цу</definedName>
    <definedName name="ч">[0]!ч</definedName>
    <definedName name="ш">[0]!ш</definedName>
    <definedName name="щ">[0]!щ</definedName>
    <definedName name="ЩЩЩЩ" hidden="1">{"январь_отпуск_эл",#N/A,FALSE,"янв";"январь_к разделу 1",#N/A,FALSE,"янв"}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ыы" hidden="1">{#N/A,#N/A,FALSE,"Себестоимсть-97"}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ььь">[0]!ььььь</definedName>
    <definedName name="э">[0]!э</definedName>
    <definedName name="эээээээээээээээээээээ">[0]!эээээээээээээээээээээ</definedName>
    <definedName name="ю">[0]!ю</definedName>
    <definedName name="я">[0]!я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8" i="1"/>
  <c r="D17" i="1"/>
  <c r="D4" i="1"/>
  <c r="F32" i="1"/>
  <c r="G32" i="1"/>
  <c r="H32" i="1"/>
  <c r="F33" i="1"/>
  <c r="G33" i="1"/>
  <c r="H33" i="1"/>
  <c r="E33" i="1"/>
  <c r="E32" i="1"/>
  <c r="D16" i="1" l="1"/>
  <c r="D30" i="1"/>
  <c r="D29" i="1"/>
  <c r="H28" i="1"/>
  <c r="G28" i="1"/>
  <c r="F28" i="1"/>
  <c r="E28" i="1"/>
  <c r="D27" i="1"/>
  <c r="D26" i="1"/>
  <c r="H25" i="1"/>
  <c r="G25" i="1"/>
  <c r="F25" i="1"/>
  <c r="E25" i="1"/>
  <c r="D24" i="1"/>
  <c r="D23" i="1"/>
  <c r="H22" i="1"/>
  <c r="G22" i="1"/>
  <c r="F22" i="1"/>
  <c r="E22" i="1"/>
  <c r="D21" i="1"/>
  <c r="D20" i="1"/>
  <c r="H19" i="1"/>
  <c r="G19" i="1"/>
  <c r="D19" i="1" s="1"/>
  <c r="F19" i="1"/>
  <c r="E19" i="1"/>
  <c r="D15" i="1"/>
  <c r="D14" i="1"/>
  <c r="H13" i="1"/>
  <c r="G13" i="1"/>
  <c r="F13" i="1"/>
  <c r="E13" i="1"/>
  <c r="D12" i="1"/>
  <c r="D11" i="1"/>
  <c r="H10" i="1"/>
  <c r="G10" i="1"/>
  <c r="F10" i="1"/>
  <c r="E10" i="1"/>
  <c r="D9" i="1"/>
  <c r="D8" i="1"/>
  <c r="H7" i="1"/>
  <c r="G7" i="1"/>
  <c r="F7" i="1"/>
  <c r="E7" i="1"/>
  <c r="D6" i="1"/>
  <c r="D5" i="1"/>
  <c r="H4" i="1"/>
  <c r="G4" i="1"/>
  <c r="E4" i="1"/>
  <c r="G31" i="1" l="1"/>
  <c r="D28" i="1"/>
  <c r="D13" i="1"/>
  <c r="D10" i="1"/>
  <c r="D7" i="1"/>
  <c r="D33" i="1"/>
  <c r="D25" i="1"/>
  <c r="D22" i="1"/>
  <c r="F31" i="1"/>
  <c r="D37" i="1"/>
  <c r="D38" i="1"/>
  <c r="E31" i="1"/>
  <c r="H31" i="1"/>
  <c r="D32" i="1"/>
  <c r="D36" i="1" l="1"/>
  <c r="D31" i="1"/>
</calcChain>
</file>

<file path=xl/sharedStrings.xml><?xml version="1.0" encoding="utf-8"?>
<sst xmlns="http://schemas.openxmlformats.org/spreadsheetml/2006/main" count="61" uniqueCount="34">
  <si>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</si>
  <si>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</si>
  <si>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</si>
  <si>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</si>
  <si>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</si>
  <si>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</si>
  <si>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</si>
  <si>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</si>
  <si>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</si>
  <si>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</si>
  <si>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АО "ОРЭС-Владимирская область"</t>
  </si>
  <si>
    <t>Всего</t>
  </si>
  <si>
    <t>Прочие</t>
  </si>
  <si>
    <t>Население</t>
  </si>
  <si>
    <t>2</t>
  </si>
  <si>
    <t>ООО "Ковровэлектросетьремонт"</t>
  </si>
  <si>
    <t>3</t>
  </si>
  <si>
    <t>ООО "Монострой"</t>
  </si>
  <si>
    <t>4</t>
  </si>
  <si>
    <t>ООО "СтройГарант"</t>
  </si>
  <si>
    <t>5</t>
  </si>
  <si>
    <t>ООО "ЭнергоСтрой"</t>
  </si>
  <si>
    <t>АО "Оборонэнерго"</t>
  </si>
  <si>
    <t>7</t>
  </si>
  <si>
    <t>ООО "ЕвроСвет"</t>
  </si>
  <si>
    <t>8</t>
  </si>
  <si>
    <t>ИП Чесноков М.А.</t>
  </si>
  <si>
    <t xml:space="preserve">Итого </t>
  </si>
  <si>
    <t xml:space="preserve">Примечания: 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</si>
  <si>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</si>
  <si>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Полезный отпуск электрической энергии по тарифным группам потребителей за декабрь 2021г.</t>
  </si>
  <si>
    <t>АО "Электросетевая компания"</t>
  </si>
  <si>
    <t>6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</si>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</sst>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1" fillId="0" borderId="0" xfId="1" applyFill="1"/>
    <xf numFmtId="0" fontId="5" fillId="0" borderId="2" xfId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wrapText="1"/>
    </xf>
    <xf numFmtId="165" fontId="5" fillId="0" borderId="2" xfId="3" applyNumberFormat="1" applyFont="1" applyFill="1" applyBorder="1" applyAlignment="1">
      <alignment horizontal="right"/>
    </xf>
    <xf numFmtId="165" fontId="8" fillId="0" borderId="2" xfId="3" applyNumberFormat="1" applyFont="1" applyFill="1" applyBorder="1" applyAlignment="1">
      <alignment horizontal="right"/>
    </xf>
    <xf numFmtId="164" fontId="0" fillId="0" borderId="0" xfId="3" applyFont="1" applyFill="1"/>
    <xf numFmtId="0" fontId="9" fillId="0" borderId="2" xfId="2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right"/>
    </xf>
    <xf numFmtId="0" fontId="10" fillId="2" borderId="0" xfId="1" applyFont="1" applyFill="1"/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0" fillId="0" borderId="0" xfId="1" applyFont="1"/>
    <xf numFmtId="0" fontId="10" fillId="0" borderId="0" xfId="1" applyFont="1" applyFill="1"/>
    <xf numFmtId="0" fontId="10" fillId="0" borderId="0" xfId="1" applyNumberFormat="1" applyFont="1" applyFill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4" fontId="1" fillId="0" borderId="0" xfId="1" applyNumberFormat="1"/>
    <xf numFmtId="0" fontId="1" fillId="0" borderId="0" xfId="1" applyFont="1" applyFill="1"/>
    <xf numFmtId="0" fontId="11" fillId="0" borderId="0" xfId="1" applyFont="1" applyFill="1" applyBorder="1"/>
    <xf numFmtId="0" fontId="11" fillId="0" borderId="0" xfId="1" applyFont="1" applyFill="1"/>
    <xf numFmtId="0" fontId="1" fillId="0" borderId="0" xfId="1" applyFont="1"/>
    <xf numFmtId="0" fontId="11" fillId="0" borderId="0" xfId="1" applyFont="1"/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0" fillId="2" borderId="0" xfId="1" quotePrefix="1" applyNumberFormat="1" applyFont="1" applyFill="1" applyAlignment="1">
      <alignment horizontal="left" vertical="center" wrapText="1"/>
    </xf>
    <xf numFmtId="0" fontId="10" fillId="2" borderId="0" xfId="1" applyNumberFormat="1" applyFont="1" applyFill="1" applyAlignment="1">
      <alignment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1"/>
    <cellStyle name="Обычный_Справка о ходе договорной компании-новая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mg.mail.yandex.net/simg/New%20ver%2030.01.04%20main%20ver.%201%20Budget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ies:9100/BBS.TAX/GHRS/special/Banksurvey%202009/Forms%20UPDATED/Questionnaires/SD/Salary%20Data_Regions_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DIV INC (7)"/>
      <sheetName val="Для Асмус"/>
      <sheetName val="DIV INC (4)"/>
      <sheetName val="DIV INC (3)"/>
      <sheetName val="DIV INC (2)"/>
      <sheetName val="DIV INC (6)"/>
      <sheetName val="DIV INC (5)"/>
      <sheetName val="DIV INC (13)"/>
      <sheetName val="DIV INC (12)"/>
      <sheetName val="DIV INC (11)"/>
      <sheetName val="DIV INC (10)"/>
      <sheetName val="DIV INC (9)"/>
      <sheetName val="DIV INC (8)"/>
      <sheetName val="Дрожжину CF"/>
      <sheetName val="Дрожжину B"/>
      <sheetName val="DIV INC (14)"/>
      <sheetName val="Оригинальный_$"/>
      <sheetName val="Analitics"/>
      <sheetName val="MAIN"/>
      <sheetName val="DIV INC"/>
      <sheetName val="WC7"/>
      <sheetName val="MACO"/>
      <sheetName val="СВД $-"/>
      <sheetName val="Comm"/>
      <sheetName val="Для обл. займа"/>
      <sheetName val="Special dividend"/>
      <sheetName val="Лизинг"/>
      <sheetName val="DCF 3"/>
      <sheetName val="Capex"/>
      <sheetName val="2003"/>
      <sheetName val="Multiple"/>
      <sheetName val="Perpetuity"/>
      <sheetName val="WACC II"/>
      <sheetName val="S&amp;P"/>
      <sheetName val="Developer Notes"/>
      <sheetName val="EQ. IRR"/>
      <sheetName val="COVEN"/>
      <sheetName val="SUMMARY"/>
      <sheetName val="Reconciliations"/>
      <sheetName val="LTM"/>
      <sheetName val="CREDIT STATS"/>
      <sheetName val="DEAL SUM"/>
      <sheetName val="MGT I-S INPUTS"/>
      <sheetName val="B-S INPU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2"/>
      <sheetName val="мэппинг ФП"/>
      <sheetName val="База"/>
      <sheetName val="БП"/>
      <sheetName val="Sett"/>
      <sheetName val="Справочник строк"/>
      <sheetName val="оборудова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J1">
            <v>10</v>
          </cell>
          <cell r="M1">
            <v>13</v>
          </cell>
        </row>
        <row r="2">
          <cell r="G2">
            <v>-3</v>
          </cell>
          <cell r="H2">
            <v>-2</v>
          </cell>
          <cell r="I2">
            <v>-1</v>
          </cell>
          <cell r="J2">
            <v>0</v>
          </cell>
        </row>
        <row r="3">
          <cell r="C3" t="str">
            <v>DBC / PIT</v>
          </cell>
        </row>
        <row r="11">
          <cell r="I11">
            <v>12</v>
          </cell>
          <cell r="K11" t="str">
            <v/>
          </cell>
          <cell r="L11">
            <v>2003</v>
          </cell>
          <cell r="M11">
            <v>2002</v>
          </cell>
        </row>
        <row r="36">
          <cell r="V36">
            <v>1</v>
          </cell>
        </row>
        <row r="54">
          <cell r="F54" t="b">
            <v>1</v>
          </cell>
        </row>
        <row r="55">
          <cell r="F55" t="b">
            <v>1</v>
          </cell>
        </row>
        <row r="56">
          <cell r="F56" t="b">
            <v>1</v>
          </cell>
        </row>
        <row r="57">
          <cell r="F57" t="b">
            <v>1</v>
          </cell>
        </row>
        <row r="58">
          <cell r="F58" t="b">
            <v>1</v>
          </cell>
        </row>
        <row r="59">
          <cell r="F59" t="b">
            <v>0</v>
          </cell>
        </row>
        <row r="60">
          <cell r="F60" t="b">
            <v>0</v>
          </cell>
        </row>
        <row r="61">
          <cell r="F61" t="b">
            <v>0</v>
          </cell>
        </row>
        <row r="93">
          <cell r="C93" t="str">
            <v>DBC / PIT Medium Term Model</v>
          </cell>
        </row>
        <row r="95">
          <cell r="C95" t="str">
            <v>CONSERVATIVE CASE CASE</v>
          </cell>
        </row>
        <row r="96">
          <cell r="C96" t="str">
            <v/>
          </cell>
        </row>
        <row r="98">
          <cell r="C98" t="str">
            <v>Based on Management Case Dated:</v>
          </cell>
        </row>
        <row r="99">
          <cell r="C99">
            <v>37509</v>
          </cell>
        </row>
        <row r="101">
          <cell r="C101" t="str">
            <v>Last Updated:</v>
          </cell>
        </row>
        <row r="102">
          <cell r="C102">
            <v>37509</v>
          </cell>
        </row>
        <row r="105">
          <cell r="C105">
            <v>38022.711698495368</v>
          </cell>
        </row>
        <row r="108">
          <cell r="C108" t="str">
            <v>Prepared By: AG</v>
          </cell>
        </row>
        <row r="111">
          <cell r="C111" t="str">
            <v>NOTES:</v>
          </cell>
        </row>
        <row r="112">
          <cell r="C112" t="str">
            <v>Dollars in Thousands</v>
          </cell>
        </row>
        <row r="116">
          <cell r="C116" t="str">
            <v>CONFIDENTIAL</v>
          </cell>
        </row>
        <row r="121">
          <cell r="C121" t="str">
            <v>EXECUTIVE SUMMARY</v>
          </cell>
        </row>
        <row r="123">
          <cell r="C123" t="str">
            <v>SOURCES AND USES OF FUNDS</v>
          </cell>
          <cell r="T123" t="str">
            <v>CAPITALIZATION TABLE</v>
          </cell>
        </row>
        <row r="124">
          <cell r="Q124" t="str">
            <v>Initial</v>
          </cell>
          <cell r="R124" t="str">
            <v>LIBOR</v>
          </cell>
          <cell r="V124" t="str">
            <v>AMOUNT</v>
          </cell>
          <cell r="W124" t="str">
            <v>% CAP.</v>
          </cell>
        </row>
        <row r="125">
          <cell r="C125" t="str">
            <v>USES OF FUNDS</v>
          </cell>
          <cell r="G125" t="str">
            <v>Amount</v>
          </cell>
          <cell r="I125" t="str">
            <v>SOURCES OF FUNDS</v>
          </cell>
          <cell r="M125" t="str">
            <v>Committed</v>
          </cell>
          <cell r="N125" t="str">
            <v>% Deal</v>
          </cell>
          <cell r="O125" t="str">
            <v>Funded</v>
          </cell>
          <cell r="P125" t="str">
            <v>% Deal</v>
          </cell>
          <cell r="Q125" t="str">
            <v>Int. Rate</v>
          </cell>
          <cell r="R125" t="str">
            <v>Spread</v>
          </cell>
          <cell r="T125" t="str">
            <v>Revolver</v>
          </cell>
          <cell r="V125">
            <v>0</v>
          </cell>
          <cell r="W125">
            <v>0</v>
          </cell>
        </row>
        <row r="126">
          <cell r="C126" t="str">
            <v xml:space="preserve">   Purchase Price</v>
          </cell>
          <cell r="G126">
            <v>0</v>
          </cell>
          <cell r="I126" t="str">
            <v xml:space="preserve">   Cash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T126" t="str">
            <v>Senior Secured Bank Debt</v>
          </cell>
          <cell r="V126">
            <v>0</v>
          </cell>
          <cell r="W126">
            <v>0</v>
          </cell>
        </row>
        <row r="127">
          <cell r="C127" t="str">
            <v xml:space="preserve">   Refinance Existing Debt</v>
          </cell>
          <cell r="G127">
            <v>0</v>
          </cell>
          <cell r="I127" t="str">
            <v xml:space="preserve">   Existing Debt</v>
          </cell>
          <cell r="Q127">
            <v>0.16118053366666668</v>
          </cell>
          <cell r="T127" t="str">
            <v>Other Senior Debt</v>
          </cell>
          <cell r="V127">
            <v>36204</v>
          </cell>
          <cell r="W127">
            <v>0.17808212185381148</v>
          </cell>
        </row>
        <row r="128">
          <cell r="C128" t="str">
            <v xml:space="preserve">   Other</v>
          </cell>
          <cell r="G128">
            <v>0</v>
          </cell>
          <cell r="I128" t="str">
            <v xml:space="preserve">   Working Capital Revolver</v>
          </cell>
          <cell r="M128">
            <v>200000</v>
          </cell>
          <cell r="N128">
            <v>1</v>
          </cell>
          <cell r="O128">
            <v>0</v>
          </cell>
          <cell r="P128">
            <v>0</v>
          </cell>
          <cell r="Q128">
            <v>8.5000000000000006E-2</v>
          </cell>
          <cell r="R128">
            <v>650</v>
          </cell>
          <cell r="T128" t="str">
            <v xml:space="preserve">     Total Senior Debt</v>
          </cell>
          <cell r="V128">
            <v>36204</v>
          </cell>
          <cell r="W128">
            <v>0.17808212185381148</v>
          </cell>
        </row>
        <row r="129">
          <cell r="C129" t="str">
            <v xml:space="preserve">   Other</v>
          </cell>
          <cell r="G129">
            <v>0</v>
          </cell>
          <cell r="I129" t="str">
            <v xml:space="preserve">   Senior Secured Debt 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0.02</v>
          </cell>
          <cell r="R129">
            <v>0</v>
          </cell>
        </row>
        <row r="130">
          <cell r="C130" t="str">
            <v xml:space="preserve">   Other</v>
          </cell>
          <cell r="G130">
            <v>0</v>
          </cell>
          <cell r="I130" t="str">
            <v xml:space="preserve">   Senior Secured Debt 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0.02</v>
          </cell>
          <cell r="R130">
            <v>0</v>
          </cell>
          <cell r="T130" t="str">
            <v>Subordinated Debt</v>
          </cell>
          <cell r="V130">
            <v>0</v>
          </cell>
          <cell r="W130">
            <v>0</v>
          </cell>
        </row>
        <row r="131">
          <cell r="C131" t="str">
            <v xml:space="preserve">   Other</v>
          </cell>
          <cell r="G131">
            <v>0</v>
          </cell>
          <cell r="I131" t="str">
            <v xml:space="preserve">   Senior Secured Debt 3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0.02</v>
          </cell>
          <cell r="R131">
            <v>0</v>
          </cell>
          <cell r="T131" t="str">
            <v xml:space="preserve">     Total Debt</v>
          </cell>
          <cell r="V131">
            <v>36204</v>
          </cell>
          <cell r="W131">
            <v>0.17808212185381148</v>
          </cell>
        </row>
        <row r="132">
          <cell r="C132" t="str">
            <v xml:space="preserve">   Other</v>
          </cell>
          <cell r="G132">
            <v>0</v>
          </cell>
          <cell r="I132" t="str">
            <v xml:space="preserve">   Senior Secured Debt 4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0.02</v>
          </cell>
          <cell r="R132">
            <v>0</v>
          </cell>
        </row>
        <row r="133">
          <cell r="I133" t="str">
            <v xml:space="preserve">   Bonds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0.02</v>
          </cell>
          <cell r="R133">
            <v>0</v>
          </cell>
        </row>
        <row r="134">
          <cell r="I134" t="str">
            <v xml:space="preserve">   Senior Unsecured Debt 6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0.02</v>
          </cell>
          <cell r="R134">
            <v>0</v>
          </cell>
        </row>
        <row r="135">
          <cell r="I135" t="str">
            <v xml:space="preserve">   Senior Unsecured Debt 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0.02</v>
          </cell>
          <cell r="R135">
            <v>0</v>
          </cell>
        </row>
        <row r="136">
          <cell r="C136" t="str">
            <v xml:space="preserve">   Fees and Expenses</v>
          </cell>
          <cell r="G136">
            <v>0</v>
          </cell>
          <cell r="H136">
            <v>0</v>
          </cell>
          <cell r="I136" t="str">
            <v xml:space="preserve">   Capital Leases 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T136" t="str">
            <v>Preferred Equity</v>
          </cell>
          <cell r="V136">
            <v>0</v>
          </cell>
          <cell r="W136">
            <v>0</v>
          </cell>
        </row>
        <row r="137">
          <cell r="G137" t="str">
            <v>=</v>
          </cell>
          <cell r="I137" t="str">
            <v xml:space="preserve">   Capital Leases 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 t="str">
            <v>Common Equity</v>
          </cell>
          <cell r="V137">
            <v>167095.46444438733</v>
          </cell>
          <cell r="W137">
            <v>0.82191787814618855</v>
          </cell>
        </row>
        <row r="138">
          <cell r="C138" t="str">
            <v>TOTAL USES</v>
          </cell>
          <cell r="G138">
            <v>0</v>
          </cell>
          <cell r="I138" t="str">
            <v xml:space="preserve">   Subordinated Debt 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 t="str">
            <v xml:space="preserve">     Total Equity</v>
          </cell>
          <cell r="V138">
            <v>167095.46444438733</v>
          </cell>
          <cell r="W138">
            <v>0.82191787814618855</v>
          </cell>
        </row>
        <row r="139">
          <cell r="I139" t="str">
            <v xml:space="preserve">   Subordinated Debt 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I140" t="str">
            <v xml:space="preserve">   Subordinated Debt 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I141" t="str">
            <v xml:space="preserve">   Subordinated Debt 4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I142" t="str">
            <v xml:space="preserve">   Other Sub. Debt 1 (W/PIK)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T142" t="str">
            <v xml:space="preserve">     Total Capitalization</v>
          </cell>
          <cell r="V142">
            <v>203299.46444438733</v>
          </cell>
          <cell r="W142">
            <v>1</v>
          </cell>
        </row>
        <row r="143">
          <cell r="I143" t="str">
            <v xml:space="preserve">   Other Sub. Debt 2 (W/PIK)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I144" t="str">
            <v xml:space="preserve">   ESOP Subordinated Debt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I145" t="str">
            <v xml:space="preserve">           TOTAL DEBT</v>
          </cell>
          <cell r="M145">
            <v>200000</v>
          </cell>
          <cell r="N145">
            <v>1</v>
          </cell>
          <cell r="O145">
            <v>0</v>
          </cell>
          <cell r="P145">
            <v>0</v>
          </cell>
          <cell r="T145" t="str">
            <v>PURCHASE PRICE MULTIPLE</v>
          </cell>
        </row>
        <row r="146">
          <cell r="I146" t="str">
            <v xml:space="preserve">   Preferred Stock - 1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V146">
            <v>2002</v>
          </cell>
          <cell r="W146">
            <v>2003</v>
          </cell>
        </row>
        <row r="147">
          <cell r="I147" t="str">
            <v xml:space="preserve">   Preferred Stock - 2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T147" t="str">
            <v>Revenues</v>
          </cell>
          <cell r="V147">
            <v>0</v>
          </cell>
          <cell r="W147">
            <v>0</v>
          </cell>
        </row>
        <row r="148">
          <cell r="I148" t="str">
            <v xml:space="preserve">   Common Equity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 t="str">
            <v>EBITDA</v>
          </cell>
          <cell r="V148">
            <v>0</v>
          </cell>
          <cell r="W148">
            <v>0</v>
          </cell>
        </row>
        <row r="149">
          <cell r="I149" t="str">
            <v xml:space="preserve">          TOTAL EQUITY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T149" t="str">
            <v>EBIT</v>
          </cell>
          <cell r="V149">
            <v>0</v>
          </cell>
          <cell r="W149">
            <v>0</v>
          </cell>
        </row>
        <row r="150">
          <cell r="I150" t="str">
            <v xml:space="preserve">   Asset Sales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T150" t="str">
            <v>Purchase Price</v>
          </cell>
          <cell r="V150">
            <v>0</v>
          </cell>
        </row>
        <row r="151">
          <cell r="M151" t="str">
            <v>=</v>
          </cell>
          <cell r="N151" t="str">
            <v>=</v>
          </cell>
          <cell r="O151" t="str">
            <v>=</v>
          </cell>
          <cell r="P151" t="str">
            <v>=</v>
          </cell>
        </row>
        <row r="152">
          <cell r="I152" t="str">
            <v>TOTAL SOURCES</v>
          </cell>
          <cell r="M152">
            <v>200000</v>
          </cell>
          <cell r="N152">
            <v>1</v>
          </cell>
          <cell r="O152">
            <v>0</v>
          </cell>
          <cell r="P152">
            <v>0</v>
          </cell>
        </row>
        <row r="154">
          <cell r="C154" t="str">
            <v>SUMMARY FINANCIAL INFORMATION</v>
          </cell>
        </row>
        <row r="155">
          <cell r="J155" t="str">
            <v/>
          </cell>
        </row>
        <row r="156">
          <cell r="G156">
            <v>1999</v>
          </cell>
          <cell r="H156">
            <v>2000</v>
          </cell>
          <cell r="I156">
            <v>2001</v>
          </cell>
          <cell r="J156">
            <v>2002</v>
          </cell>
          <cell r="L156">
            <v>2002</v>
          </cell>
          <cell r="N156">
            <v>2003</v>
          </cell>
          <cell r="O156">
            <v>2004</v>
          </cell>
          <cell r="P156">
            <v>2005</v>
          </cell>
          <cell r="Q156">
            <v>2006</v>
          </cell>
          <cell r="R156">
            <v>2007</v>
          </cell>
          <cell r="S156">
            <v>2008</v>
          </cell>
          <cell r="T156">
            <v>2009</v>
          </cell>
          <cell r="U156">
            <v>2010</v>
          </cell>
          <cell r="V156">
            <v>2011</v>
          </cell>
          <cell r="W156">
            <v>2012</v>
          </cell>
          <cell r="X156" t="str">
            <v>5 Yr. CAGR</v>
          </cell>
        </row>
        <row r="157">
          <cell r="C157" t="str">
            <v>Total Revenues</v>
          </cell>
          <cell r="G157">
            <v>0</v>
          </cell>
          <cell r="H157">
            <v>0</v>
          </cell>
          <cell r="I157">
            <v>57447</v>
          </cell>
          <cell r="J157">
            <v>124086.95851074401</v>
          </cell>
          <cell r="L157">
            <v>124086.95851074401</v>
          </cell>
          <cell r="N157">
            <v>176843.41094001441</v>
          </cell>
          <cell r="O157">
            <v>225221.4371947794</v>
          </cell>
          <cell r="P157">
            <v>268164.37353706139</v>
          </cell>
          <cell r="Q157">
            <v>306995.61706366594</v>
          </cell>
          <cell r="R157">
            <v>341981.55887740874</v>
          </cell>
          <cell r="S157">
            <v>357129.52611676441</v>
          </cell>
          <cell r="T157">
            <v>357129.52611676441</v>
          </cell>
          <cell r="U157">
            <v>357129.52611676441</v>
          </cell>
          <cell r="V157">
            <v>357129.52611676441</v>
          </cell>
          <cell r="W157">
            <v>357129.52611676441</v>
          </cell>
          <cell r="X157">
            <v>0.2247721702279033</v>
          </cell>
        </row>
        <row r="158">
          <cell r="C158" t="str">
            <v xml:space="preserve">   % Growth</v>
          </cell>
          <cell r="H158">
            <v>0</v>
          </cell>
          <cell r="I158">
            <v>0</v>
          </cell>
          <cell r="J158">
            <v>1.1600250406591122</v>
          </cell>
          <cell r="L158">
            <v>1.1600250406591122</v>
          </cell>
          <cell r="N158">
            <v>0.42515710806710216</v>
          </cell>
          <cell r="O158">
            <v>0.27356420008871524</v>
          </cell>
          <cell r="P158">
            <v>0.19066984420822886</v>
          </cell>
          <cell r="Q158">
            <v>0.14480388656563253</v>
          </cell>
          <cell r="R158">
            <v>0.11396234952268808</v>
          </cell>
          <cell r="S158">
            <v>4.4294690301665683E-2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60">
          <cell r="C160" t="str">
            <v>Gross Profit</v>
          </cell>
          <cell r="G160">
            <v>0</v>
          </cell>
          <cell r="H160">
            <v>0</v>
          </cell>
          <cell r="I160">
            <v>19571</v>
          </cell>
          <cell r="J160">
            <v>38973.860477544789</v>
          </cell>
          <cell r="L160">
            <v>38973.860477544789</v>
          </cell>
          <cell r="N160">
            <v>63357.949564433482</v>
          </cell>
          <cell r="O160">
            <v>99233.123617509191</v>
          </cell>
          <cell r="P160">
            <v>121255.73179906103</v>
          </cell>
          <cell r="Q160">
            <v>141080.90883060149</v>
          </cell>
          <cell r="R160">
            <v>158843.54659432883</v>
          </cell>
          <cell r="S160">
            <v>166470.0410000695</v>
          </cell>
          <cell r="T160">
            <v>357126.52611676441</v>
          </cell>
          <cell r="U160">
            <v>357126.52611676441</v>
          </cell>
          <cell r="V160">
            <v>357126.52611676441</v>
          </cell>
          <cell r="W160">
            <v>357126.52611676441</v>
          </cell>
          <cell r="X160">
            <v>0.3244611684032721</v>
          </cell>
        </row>
        <row r="161">
          <cell r="C161" t="str">
            <v xml:space="preserve">   Gross Margin</v>
          </cell>
          <cell r="G161">
            <v>0</v>
          </cell>
          <cell r="H161">
            <v>0</v>
          </cell>
          <cell r="I161">
            <v>0.34067923477292111</v>
          </cell>
          <cell r="J161">
            <v>0.31408506538719183</v>
          </cell>
          <cell r="L161">
            <v>0.31408506538719183</v>
          </cell>
          <cell r="N161">
            <v>0.35827147433796452</v>
          </cell>
          <cell r="O161">
            <v>0.44060247929103175</v>
          </cell>
          <cell r="P161">
            <v>0.4521694295170906</v>
          </cell>
          <cell r="Q161">
            <v>0.45955349519320199</v>
          </cell>
          <cell r="R161">
            <v>0.46447986001277336</v>
          </cell>
          <cell r="S161">
            <v>0.46613351410670451</v>
          </cell>
          <cell r="T161">
            <v>0.99999159968644258</v>
          </cell>
          <cell r="U161">
            <v>0.99999159968644258</v>
          </cell>
          <cell r="V161">
            <v>0.99999159968644258</v>
          </cell>
          <cell r="W161">
            <v>0.99999159968644258</v>
          </cell>
        </row>
        <row r="163">
          <cell r="C163" t="str">
            <v>EBITDA</v>
          </cell>
          <cell r="G163">
            <v>0</v>
          </cell>
          <cell r="H163">
            <v>0</v>
          </cell>
          <cell r="I163">
            <v>8033</v>
          </cell>
          <cell r="J163">
            <v>20494.639996557504</v>
          </cell>
          <cell r="L163">
            <v>20494.639996557504</v>
          </cell>
          <cell r="N163">
            <v>16050.286768723534</v>
          </cell>
          <cell r="O163">
            <v>26163.586460900329</v>
          </cell>
          <cell r="P163">
            <v>40869.563377214778</v>
          </cell>
          <cell r="Q163">
            <v>48524.093874042075</v>
          </cell>
          <cell r="R163">
            <v>54986.726240221928</v>
          </cell>
          <cell r="S163">
            <v>57858.410372747203</v>
          </cell>
          <cell r="T163">
            <v>347996.52611676441</v>
          </cell>
          <cell r="U163">
            <v>347996.52611676441</v>
          </cell>
          <cell r="V163">
            <v>347996.52611676441</v>
          </cell>
          <cell r="W163">
            <v>347996.52611676441</v>
          </cell>
          <cell r="X163">
            <v>0.21821379729991053</v>
          </cell>
        </row>
        <row r="164">
          <cell r="C164" t="str">
            <v xml:space="preserve">   EBITDA Margin</v>
          </cell>
          <cell r="G164">
            <v>0</v>
          </cell>
          <cell r="H164">
            <v>0</v>
          </cell>
          <cell r="I164">
            <v>0.13983323759291172</v>
          </cell>
          <cell r="J164">
            <v>0.16516352920990474</v>
          </cell>
          <cell r="L164">
            <v>0.16516352920990474</v>
          </cell>
          <cell r="N164">
            <v>9.0759880073608273E-2</v>
          </cell>
          <cell r="O164">
            <v>0.11616827770383661</v>
          </cell>
          <cell r="P164">
            <v>0.15240489569195678</v>
          </cell>
          <cell r="Q164">
            <v>0.15806119428727533</v>
          </cell>
          <cell r="R164">
            <v>0.16078857123384599</v>
          </cell>
          <cell r="S164">
            <v>0.16200959635532977</v>
          </cell>
          <cell r="T164">
            <v>0.97442664542664015</v>
          </cell>
          <cell r="U164">
            <v>0.97442664542664015</v>
          </cell>
          <cell r="V164">
            <v>0.97442664542664015</v>
          </cell>
          <cell r="W164">
            <v>0.97442664542664015</v>
          </cell>
        </row>
        <row r="166">
          <cell r="C166" t="str">
            <v>Total Interest</v>
          </cell>
          <cell r="G166">
            <v>0</v>
          </cell>
          <cell r="H166">
            <v>0</v>
          </cell>
          <cell r="I166">
            <v>0</v>
          </cell>
          <cell r="J166">
            <v>4022.4134954761225</v>
          </cell>
          <cell r="L166">
            <v>4022.4134954761225</v>
          </cell>
          <cell r="N166">
            <v>8329.6093668661615</v>
          </cell>
          <cell r="O166">
            <v>14225.838328831302</v>
          </cell>
          <cell r="P166">
            <v>11233.292071779002</v>
          </cell>
          <cell r="Q166">
            <v>10503.79493634567</v>
          </cell>
          <cell r="R166">
            <v>6401.3568146528669</v>
          </cell>
          <cell r="S166">
            <v>5124.3989645486454</v>
          </cell>
          <cell r="T166">
            <v>5124.3989645486454</v>
          </cell>
          <cell r="U166">
            <v>5124.3989645486454</v>
          </cell>
          <cell r="V166">
            <v>5124.3989645486472</v>
          </cell>
          <cell r="W166">
            <v>5124.3989645486909</v>
          </cell>
        </row>
        <row r="167">
          <cell r="C167" t="str">
            <v>Cash Interest</v>
          </cell>
          <cell r="G167">
            <v>0</v>
          </cell>
          <cell r="H167">
            <v>0</v>
          </cell>
          <cell r="I167">
            <v>0</v>
          </cell>
          <cell r="J167">
            <v>4022.4134954761225</v>
          </cell>
          <cell r="L167">
            <v>4022.4134954761225</v>
          </cell>
          <cell r="N167">
            <v>8329.6093668661615</v>
          </cell>
          <cell r="O167">
            <v>14225.838328831302</v>
          </cell>
          <cell r="P167">
            <v>11233.292071779002</v>
          </cell>
          <cell r="Q167">
            <v>10503.79493634567</v>
          </cell>
          <cell r="R167">
            <v>6401.3568146528669</v>
          </cell>
          <cell r="S167">
            <v>5124.3989645486454</v>
          </cell>
          <cell r="T167">
            <v>5124.3989645486454</v>
          </cell>
          <cell r="U167">
            <v>5124.3989645486454</v>
          </cell>
          <cell r="V167">
            <v>5124.3989645486472</v>
          </cell>
          <cell r="W167">
            <v>5124.3989645486909</v>
          </cell>
        </row>
        <row r="169">
          <cell r="C169" t="str">
            <v>Depreciation</v>
          </cell>
          <cell r="G169">
            <v>0</v>
          </cell>
          <cell r="H169">
            <v>0</v>
          </cell>
          <cell r="I169">
            <v>629</v>
          </cell>
          <cell r="J169">
            <v>2470.8283941078093</v>
          </cell>
          <cell r="L169">
            <v>2470.8283941078093</v>
          </cell>
          <cell r="N169">
            <v>6911.426661680136</v>
          </cell>
          <cell r="O169">
            <v>8530.6384065584734</v>
          </cell>
          <cell r="P169">
            <v>8537.7899516327961</v>
          </cell>
          <cell r="Q169">
            <v>8546.5460694123085</v>
          </cell>
          <cell r="R169">
            <v>8555.1011705828896</v>
          </cell>
          <cell r="S169">
            <v>8589.6471705828899</v>
          </cell>
          <cell r="T169">
            <v>12</v>
          </cell>
          <cell r="U169">
            <v>12</v>
          </cell>
          <cell r="V169">
            <v>12</v>
          </cell>
          <cell r="W169">
            <v>12</v>
          </cell>
        </row>
        <row r="170">
          <cell r="C170" t="str">
            <v>CAPEX</v>
          </cell>
          <cell r="G170">
            <v>0</v>
          </cell>
          <cell r="H170">
            <v>0</v>
          </cell>
          <cell r="I170">
            <v>3074</v>
          </cell>
          <cell r="J170">
            <v>25382.611379559461</v>
          </cell>
          <cell r="L170">
            <v>25382.611379559461</v>
          </cell>
          <cell r="N170">
            <v>31907.516348899477</v>
          </cell>
          <cell r="O170">
            <v>23206.980969985463</v>
          </cell>
          <cell r="P170">
            <v>19926.746179162517</v>
          </cell>
          <cell r="Q170">
            <v>9571.4952242323416</v>
          </cell>
          <cell r="R170">
            <v>6555.1011705828896</v>
          </cell>
          <cell r="S170">
            <v>34546</v>
          </cell>
          <cell r="T170">
            <v>34546</v>
          </cell>
          <cell r="U170">
            <v>34546</v>
          </cell>
          <cell r="V170">
            <v>34546</v>
          </cell>
          <cell r="W170">
            <v>34546</v>
          </cell>
        </row>
        <row r="172">
          <cell r="C172" t="str">
            <v>Senior Debt</v>
          </cell>
          <cell r="G172">
            <v>0</v>
          </cell>
          <cell r="H172">
            <v>0</v>
          </cell>
          <cell r="I172">
            <v>0</v>
          </cell>
          <cell r="J172">
            <v>36303</v>
          </cell>
          <cell r="L172">
            <v>36303</v>
          </cell>
          <cell r="N172">
            <v>73879.866243297205</v>
          </cell>
          <cell r="O172">
            <v>93894.365457287946</v>
          </cell>
          <cell r="P172">
            <v>89519.230119232365</v>
          </cell>
          <cell r="Q172">
            <v>75525.306086838056</v>
          </cell>
          <cell r="R172">
            <v>45479.239025562267</v>
          </cell>
          <cell r="S172">
            <v>45479.239025562267</v>
          </cell>
          <cell r="T172">
            <v>45479.239025562267</v>
          </cell>
          <cell r="U172">
            <v>45479.239025562281</v>
          </cell>
          <cell r="V172">
            <v>45479.239025562805</v>
          </cell>
          <cell r="W172">
            <v>45479.239025571827</v>
          </cell>
        </row>
        <row r="173">
          <cell r="C173" t="str">
            <v>Total Debt</v>
          </cell>
          <cell r="G173">
            <v>0</v>
          </cell>
          <cell r="H173">
            <v>0</v>
          </cell>
          <cell r="I173">
            <v>0</v>
          </cell>
          <cell r="J173">
            <v>36303</v>
          </cell>
          <cell r="L173">
            <v>36303</v>
          </cell>
          <cell r="N173">
            <v>73879.866243297205</v>
          </cell>
          <cell r="O173">
            <v>93894.365457287946</v>
          </cell>
          <cell r="P173">
            <v>89519.230119232365</v>
          </cell>
          <cell r="Q173">
            <v>75525.306086838056</v>
          </cell>
          <cell r="R173">
            <v>45479.239025562267</v>
          </cell>
          <cell r="S173">
            <v>45479.239025562267</v>
          </cell>
          <cell r="T173">
            <v>45479.239025562267</v>
          </cell>
          <cell r="U173">
            <v>45479.239025562281</v>
          </cell>
          <cell r="V173">
            <v>45479.239025562805</v>
          </cell>
          <cell r="W173">
            <v>45479.239025571827</v>
          </cell>
        </row>
        <row r="175">
          <cell r="C175" t="str">
            <v>SUMMARY CREDIT STATISTICS</v>
          </cell>
        </row>
        <row r="176">
          <cell r="J176" t="str">
            <v/>
          </cell>
        </row>
        <row r="177">
          <cell r="G177">
            <v>1999</v>
          </cell>
          <cell r="H177">
            <v>2000</v>
          </cell>
          <cell r="I177">
            <v>2001</v>
          </cell>
          <cell r="J177">
            <v>2002</v>
          </cell>
          <cell r="L177">
            <v>2002</v>
          </cell>
          <cell r="N177">
            <v>2003</v>
          </cell>
          <cell r="O177">
            <v>2004</v>
          </cell>
          <cell r="P177">
            <v>2005</v>
          </cell>
          <cell r="Q177">
            <v>2006</v>
          </cell>
          <cell r="R177">
            <v>2007</v>
          </cell>
          <cell r="S177">
            <v>2008</v>
          </cell>
          <cell r="T177">
            <v>2009</v>
          </cell>
          <cell r="U177">
            <v>2010</v>
          </cell>
          <cell r="V177">
            <v>2011</v>
          </cell>
          <cell r="W177">
            <v>2012</v>
          </cell>
        </row>
        <row r="178">
          <cell r="C178" t="str">
            <v>EBITDA/Total Interest</v>
          </cell>
          <cell r="G178">
            <v>0</v>
          </cell>
          <cell r="H178">
            <v>0</v>
          </cell>
          <cell r="I178">
            <v>0</v>
          </cell>
          <cell r="J178">
            <v>5.0951101918306403</v>
          </cell>
          <cell r="L178">
            <v>5.0951101918306403</v>
          </cell>
          <cell r="N178">
            <v>1.9268954955521658</v>
          </cell>
          <cell r="O178">
            <v>1.8391595529294724</v>
          </cell>
          <cell r="P178">
            <v>3.6382534270509996</v>
          </cell>
          <cell r="Q178">
            <v>4.6196726200486813</v>
          </cell>
          <cell r="R178">
            <v>8.5898549061280143</v>
          </cell>
          <cell r="S178">
            <v>11.290770053819053</v>
          </cell>
          <cell r="T178">
            <v>67.909725320814431</v>
          </cell>
          <cell r="U178">
            <v>67.909725320814402</v>
          </cell>
          <cell r="V178">
            <v>67.909725320813834</v>
          </cell>
          <cell r="W178">
            <v>67.909725320803673</v>
          </cell>
        </row>
        <row r="179">
          <cell r="C179" t="str">
            <v>(EBITDA-CAPEX)/Total Interest</v>
          </cell>
          <cell r="G179">
            <v>0</v>
          </cell>
          <cell r="H179">
            <v>0</v>
          </cell>
          <cell r="I179">
            <v>0</v>
          </cell>
          <cell r="J179">
            <v>-1.2151837170642201</v>
          </cell>
          <cell r="L179">
            <v>-1.2151837170642201</v>
          </cell>
          <cell r="N179">
            <v>-1.903718275583659</v>
          </cell>
          <cell r="O179">
            <v>0.20783348035966051</v>
          </cell>
          <cell r="P179">
            <v>1.8643525926532394</v>
          </cell>
          <cell r="Q179">
            <v>3.7084309895487699</v>
          </cell>
          <cell r="R179">
            <v>7.565837442271274</v>
          </cell>
          <cell r="S179">
            <v>4.5492965192651722</v>
          </cell>
          <cell r="T179">
            <v>61.168251786260555</v>
          </cell>
          <cell r="U179">
            <v>61.168251786260534</v>
          </cell>
          <cell r="V179">
            <v>61.168251786260008</v>
          </cell>
          <cell r="W179">
            <v>61.168251786250856</v>
          </cell>
        </row>
        <row r="180">
          <cell r="C180" t="str">
            <v>EBITDA/Cash Interest</v>
          </cell>
          <cell r="G180">
            <v>0</v>
          </cell>
          <cell r="H180">
            <v>0</v>
          </cell>
          <cell r="I180">
            <v>0</v>
          </cell>
          <cell r="J180">
            <v>5.0951101918306403</v>
          </cell>
          <cell r="L180">
            <v>5.0951101918306403</v>
          </cell>
          <cell r="N180">
            <v>1.9268954955521658</v>
          </cell>
          <cell r="O180">
            <v>1.8391595529294724</v>
          </cell>
          <cell r="P180">
            <v>3.6382534270509996</v>
          </cell>
          <cell r="Q180">
            <v>4.6196726200486813</v>
          </cell>
          <cell r="R180">
            <v>8.5898549061280143</v>
          </cell>
          <cell r="S180">
            <v>11.290770053819053</v>
          </cell>
          <cell r="T180">
            <v>67.909725320814431</v>
          </cell>
          <cell r="U180">
            <v>67.909725320814402</v>
          </cell>
          <cell r="V180">
            <v>67.909725320813834</v>
          </cell>
          <cell r="W180">
            <v>67.909725320803673</v>
          </cell>
        </row>
        <row r="181">
          <cell r="C181" t="str">
            <v>(EBITDA-CAPEX)/Cash Interest</v>
          </cell>
          <cell r="G181">
            <v>0</v>
          </cell>
          <cell r="H181">
            <v>0</v>
          </cell>
          <cell r="I181">
            <v>0</v>
          </cell>
          <cell r="J181">
            <v>-1.2151837170642201</v>
          </cell>
          <cell r="L181">
            <v>-1.2151837170642201</v>
          </cell>
          <cell r="N181">
            <v>-1.903718275583659</v>
          </cell>
          <cell r="O181">
            <v>0.20783348035966051</v>
          </cell>
          <cell r="P181">
            <v>1.8643525926532394</v>
          </cell>
          <cell r="Q181">
            <v>3.7084309895487699</v>
          </cell>
          <cell r="R181">
            <v>7.565837442271274</v>
          </cell>
          <cell r="S181">
            <v>4.5492965192651722</v>
          </cell>
          <cell r="T181">
            <v>61.168251786260555</v>
          </cell>
          <cell r="U181">
            <v>61.168251786260534</v>
          </cell>
          <cell r="V181">
            <v>61.168251786260008</v>
          </cell>
          <cell r="W181">
            <v>61.168251786250856</v>
          </cell>
        </row>
        <row r="183">
          <cell r="C183" t="str">
            <v>Senior Secured Debt/EBITDA</v>
          </cell>
          <cell r="L183">
            <v>1.5907318766541331E-2</v>
          </cell>
          <cell r="N183">
            <v>2.0312083897842743E-2</v>
          </cell>
          <cell r="O183">
            <v>0.80566339933663356</v>
          </cell>
          <cell r="P183">
            <v>0.59182053024711434</v>
          </cell>
          <cell r="Q183">
            <v>0.87008717935887048</v>
          </cell>
          <cell r="R183">
            <v>0.22140115880601982</v>
          </cell>
          <cell r="S183">
            <v>0.21041236408162428</v>
          </cell>
          <cell r="T183">
            <v>3.4983466773026599E-2</v>
          </cell>
          <cell r="U183">
            <v>3.4983466773026599E-2</v>
          </cell>
          <cell r="V183">
            <v>3.4983466773026661E-2</v>
          </cell>
          <cell r="W183">
            <v>3.4983466773028146E-2</v>
          </cell>
        </row>
        <row r="184">
          <cell r="C184" t="str">
            <v>Senior Debt/EBITDA</v>
          </cell>
          <cell r="G184">
            <v>0</v>
          </cell>
          <cell r="H184">
            <v>0</v>
          </cell>
          <cell r="I184">
            <v>0</v>
          </cell>
          <cell r="J184">
            <v>1.7713411899939611</v>
          </cell>
          <cell r="L184">
            <v>1.7713411899939611</v>
          </cell>
          <cell r="N184">
            <v>4.6030246878369523</v>
          </cell>
          <cell r="O184">
            <v>3.5887421473201537</v>
          </cell>
          <cell r="P184">
            <v>2.1903642398377152</v>
          </cell>
          <cell r="Q184">
            <v>1.5564495914727479</v>
          </cell>
          <cell r="R184">
            <v>0.82709486698436896</v>
          </cell>
          <cell r="S184">
            <v>0.78604370103787291</v>
          </cell>
          <cell r="T184">
            <v>0.13068877305488524</v>
          </cell>
          <cell r="U184">
            <v>0.13068877305488527</v>
          </cell>
          <cell r="V184">
            <v>0.1306887730548868</v>
          </cell>
          <cell r="W184">
            <v>0.13068877305491272</v>
          </cell>
        </row>
        <row r="185">
          <cell r="C185" t="str">
            <v>Senior Debt/Capitalization</v>
          </cell>
          <cell r="G185">
            <v>0</v>
          </cell>
          <cell r="H185">
            <v>0</v>
          </cell>
          <cell r="I185">
            <v>0</v>
          </cell>
          <cell r="J185">
            <v>0.17848217339873709</v>
          </cell>
          <cell r="L185">
            <v>0.17848217339873709</v>
          </cell>
          <cell r="N185">
            <v>0.31755046394498826</v>
          </cell>
          <cell r="O185">
            <v>0.37800145419233966</v>
          </cell>
          <cell r="P185">
            <v>0.35248711547487765</v>
          </cell>
          <cell r="Q185">
            <v>0.29530648387002545</v>
          </cell>
          <cell r="R185">
            <v>0.18186466801829879</v>
          </cell>
          <cell r="S185">
            <v>0.16156303148751128</v>
          </cell>
          <cell r="T185">
            <v>8.4991788633684423E-2</v>
          </cell>
          <cell r="U185">
            <v>5.7662903213087049E-2</v>
          </cell>
          <cell r="V185">
            <v>4.3632827360171988E-2</v>
          </cell>
          <cell r="W185">
            <v>3.5094002122608235E-2</v>
          </cell>
        </row>
        <row r="186">
          <cell r="C186" t="str">
            <v>Net Senior Debt/EBITDA</v>
          </cell>
          <cell r="G186">
            <v>0</v>
          </cell>
          <cell r="H186">
            <v>0</v>
          </cell>
          <cell r="I186">
            <v>0</v>
          </cell>
          <cell r="J186">
            <v>1.5080040442374836</v>
          </cell>
          <cell r="L186">
            <v>1.5080040442374836</v>
          </cell>
          <cell r="N186">
            <v>4.5469509233635481</v>
          </cell>
          <cell r="O186">
            <v>3.5543431935931875</v>
          </cell>
          <cell r="P186">
            <v>2.1683429622504495</v>
          </cell>
          <cell r="Q186">
            <v>1.5379021044792516</v>
          </cell>
          <cell r="R186">
            <v>0.81072728044960907</v>
          </cell>
          <cell r="S186">
            <v>0.65580120280273801</v>
          </cell>
          <cell r="T186">
            <v>-0.49511305091664803</v>
          </cell>
          <cell r="U186">
            <v>-1.1447096982114378</v>
          </cell>
          <cell r="V186">
            <v>-1.7943092190981302</v>
          </cell>
          <cell r="W186">
            <v>-2.4439116135766996</v>
          </cell>
        </row>
        <row r="188">
          <cell r="C188" t="str">
            <v>Total Debt/EBITDA</v>
          </cell>
          <cell r="G188">
            <v>0</v>
          </cell>
          <cell r="H188">
            <v>0</v>
          </cell>
          <cell r="I188">
            <v>0</v>
          </cell>
          <cell r="J188">
            <v>1.7713411899939611</v>
          </cell>
          <cell r="L188">
            <v>1.7713411899939611</v>
          </cell>
          <cell r="N188">
            <v>4.6030246878369523</v>
          </cell>
          <cell r="O188">
            <v>3.5887421473201537</v>
          </cell>
          <cell r="P188">
            <v>2.1903642398377152</v>
          </cell>
          <cell r="Q188">
            <v>1.5564495914727479</v>
          </cell>
          <cell r="R188">
            <v>0.82709486698436896</v>
          </cell>
          <cell r="S188">
            <v>0.78604370103787291</v>
          </cell>
          <cell r="T188">
            <v>0.13068877305488524</v>
          </cell>
          <cell r="U188">
            <v>0.13068877305488527</v>
          </cell>
          <cell r="V188">
            <v>0.1306887730548868</v>
          </cell>
          <cell r="W188">
            <v>0.13068877305491272</v>
          </cell>
        </row>
        <row r="189">
          <cell r="C189" t="str">
            <v>Total Debt/Capitalization</v>
          </cell>
          <cell r="G189">
            <v>0</v>
          </cell>
          <cell r="H189">
            <v>0</v>
          </cell>
          <cell r="I189">
            <v>0</v>
          </cell>
          <cell r="J189">
            <v>0.17848217339873709</v>
          </cell>
          <cell r="L189">
            <v>0.17848217339873709</v>
          </cell>
          <cell r="N189">
            <v>0.31755046394498826</v>
          </cell>
          <cell r="O189">
            <v>0.37800145419233966</v>
          </cell>
          <cell r="P189">
            <v>0.35248711547487765</v>
          </cell>
          <cell r="Q189">
            <v>0.29530648387002545</v>
          </cell>
          <cell r="R189">
            <v>0.18186466801829879</v>
          </cell>
          <cell r="S189">
            <v>0.16156303148751128</v>
          </cell>
          <cell r="T189">
            <v>8.4991788633684423E-2</v>
          </cell>
          <cell r="U189">
            <v>5.7662903213087049E-2</v>
          </cell>
          <cell r="V189">
            <v>4.3632827360171988E-2</v>
          </cell>
          <cell r="W189">
            <v>3.5094002122608235E-2</v>
          </cell>
        </row>
        <row r="190">
          <cell r="C190" t="str">
            <v>Net Total Debt/EBITDA</v>
          </cell>
          <cell r="G190">
            <v>0</v>
          </cell>
          <cell r="H190">
            <v>0</v>
          </cell>
          <cell r="I190">
            <v>0</v>
          </cell>
          <cell r="J190">
            <v>1.5080040442374836</v>
          </cell>
          <cell r="L190">
            <v>1.5080040442374836</v>
          </cell>
          <cell r="N190">
            <v>4.5469509233635481</v>
          </cell>
          <cell r="O190">
            <v>3.5543431935931875</v>
          </cell>
          <cell r="P190">
            <v>2.1683429622504495</v>
          </cell>
          <cell r="Q190">
            <v>1.5379021044792516</v>
          </cell>
          <cell r="R190">
            <v>0.81072728044960907</v>
          </cell>
          <cell r="S190">
            <v>0.65580120280273801</v>
          </cell>
          <cell r="T190">
            <v>-0.49511305091664803</v>
          </cell>
          <cell r="U190">
            <v>-1.1447096982114378</v>
          </cell>
          <cell r="V190">
            <v>-1.7943092190981302</v>
          </cell>
          <cell r="W190">
            <v>-2.4439116135766996</v>
          </cell>
        </row>
        <row r="192">
          <cell r="C192" t="str">
            <v>CASH AVAILABLE FOR DEBT REPAYMENT</v>
          </cell>
        </row>
        <row r="193">
          <cell r="N193">
            <v>2003</v>
          </cell>
          <cell r="O193">
            <v>2004</v>
          </cell>
          <cell r="P193">
            <v>2005</v>
          </cell>
          <cell r="Q193">
            <v>2006</v>
          </cell>
          <cell r="R193">
            <v>2007</v>
          </cell>
          <cell r="S193">
            <v>2008</v>
          </cell>
          <cell r="T193">
            <v>2009</v>
          </cell>
          <cell r="U193">
            <v>2010</v>
          </cell>
          <cell r="V193">
            <v>2011</v>
          </cell>
          <cell r="W193">
            <v>2012</v>
          </cell>
        </row>
        <row r="194">
          <cell r="C194" t="str">
            <v>Cash Available for Debt Service</v>
          </cell>
          <cell r="N194">
            <v>65024.865400385184</v>
          </cell>
          <cell r="O194">
            <v>-8735.3940399495332</v>
          </cell>
          <cell r="P194">
            <v>5804.8261435658242</v>
          </cell>
          <cell r="Q194">
            <v>16871.288553789447</v>
          </cell>
          <cell r="R194">
            <v>33523.590452986144</v>
          </cell>
          <cell r="S194">
            <v>6635.6239108602495</v>
          </cell>
          <cell r="T194">
            <v>216876.86077962848</v>
          </cell>
          <cell r="U194">
            <v>442934.23741531244</v>
          </cell>
          <cell r="V194">
            <v>668992.61405099637</v>
          </cell>
          <cell r="W194">
            <v>895051.99068668031</v>
          </cell>
        </row>
        <row r="195">
          <cell r="C195" t="str">
            <v>Cumulative Cash Available for Debt Service</v>
          </cell>
          <cell r="N195">
            <v>10891.631728569253</v>
          </cell>
          <cell r="O195">
            <v>1490.5883782621277</v>
          </cell>
          <cell r="P195">
            <v>7295.4145218279518</v>
          </cell>
          <cell r="Q195">
            <v>24166.703075617399</v>
          </cell>
          <cell r="R195">
            <v>57690.293528603543</v>
          </cell>
          <cell r="S195">
            <v>64325.917439463796</v>
          </cell>
          <cell r="T195">
            <v>274567.15430823207</v>
          </cell>
          <cell r="U195">
            <v>500624.53094391606</v>
          </cell>
          <cell r="V195">
            <v>726682.9075796</v>
          </cell>
          <cell r="W195">
            <v>952742.28421528393</v>
          </cell>
        </row>
        <row r="196">
          <cell r="C196" t="str">
            <v>Delevering - Senior Debt</v>
          </cell>
          <cell r="N196">
            <v>0.30084056260549258</v>
          </cell>
          <cell r="O196">
            <v>4.1171925153632959E-2</v>
          </cell>
          <cell r="P196">
            <v>0.20150852176079859</v>
          </cell>
          <cell r="Q196">
            <v>0.66751472421879898</v>
          </cell>
          <cell r="R196">
            <v>1.5934784423987278</v>
          </cell>
          <cell r="S196">
            <v>1.7767627179169097</v>
          </cell>
          <cell r="T196">
            <v>7.5838900206671109</v>
          </cell>
          <cell r="U196">
            <v>13.827878989722574</v>
          </cell>
          <cell r="V196">
            <v>20.071895580035356</v>
          </cell>
          <cell r="W196">
            <v>26.315939791605455</v>
          </cell>
        </row>
        <row r="197">
          <cell r="C197" t="str">
            <v>Delevering - Total Debt</v>
          </cell>
          <cell r="N197">
            <v>0.30084056260549258</v>
          </cell>
          <cell r="O197">
            <v>4.1171925153632959E-2</v>
          </cell>
          <cell r="P197">
            <v>0.20150852176079859</v>
          </cell>
          <cell r="Q197">
            <v>0.66751472421879898</v>
          </cell>
          <cell r="R197">
            <v>1.5934784423987278</v>
          </cell>
          <cell r="S197">
            <v>1.7767627179169097</v>
          </cell>
          <cell r="T197">
            <v>7.5838900206671109</v>
          </cell>
          <cell r="U197">
            <v>13.827878989722574</v>
          </cell>
          <cell r="V197">
            <v>20.071895580035356</v>
          </cell>
          <cell r="W197">
            <v>26.315939791605455</v>
          </cell>
        </row>
        <row r="199">
          <cell r="C199" t="str">
            <v>EQUITY IRR MATRIX</v>
          </cell>
          <cell r="J199" t="str">
            <v>ASSET COVERAGE - Pro-Forma</v>
          </cell>
        </row>
        <row r="200">
          <cell r="F200" t="str">
            <v>3rd Yr.</v>
          </cell>
          <cell r="G200" t="str">
            <v>4th Yr.</v>
          </cell>
          <cell r="H200" t="str">
            <v>5th Yr.</v>
          </cell>
          <cell r="K200" t="str">
            <v>Elig.</v>
          </cell>
          <cell r="L200" t="str">
            <v>Rate</v>
          </cell>
          <cell r="N200" t="str">
            <v>Amount</v>
          </cell>
          <cell r="P200" t="str">
            <v>%</v>
          </cell>
          <cell r="Q200" t="str">
            <v>%</v>
          </cell>
          <cell r="R200" t="str">
            <v>%</v>
          </cell>
        </row>
        <row r="201">
          <cell r="D201">
            <v>5</v>
          </cell>
          <cell r="F201">
            <v>0</v>
          </cell>
          <cell r="G201">
            <v>0</v>
          </cell>
          <cell r="H201">
            <v>0</v>
          </cell>
          <cell r="J201" t="str">
            <v>A/R</v>
          </cell>
          <cell r="K201">
            <v>1</v>
          </cell>
          <cell r="L201">
            <v>0.75</v>
          </cell>
          <cell r="N201">
            <v>6478.1053616714262</v>
          </cell>
          <cell r="P201" t="str">
            <v>Senior</v>
          </cell>
          <cell r="Q201" t="str">
            <v>Senior</v>
          </cell>
          <cell r="R201" t="str">
            <v>Total</v>
          </cell>
        </row>
        <row r="202">
          <cell r="C202" t="str">
            <v>EBITDA</v>
          </cell>
          <cell r="D202">
            <v>5.5</v>
          </cell>
          <cell r="F202">
            <v>0</v>
          </cell>
          <cell r="G202">
            <v>0</v>
          </cell>
          <cell r="H202">
            <v>0</v>
          </cell>
          <cell r="J202" t="str">
            <v>Inventory</v>
          </cell>
          <cell r="K202">
            <v>1</v>
          </cell>
          <cell r="L202">
            <v>0.6</v>
          </cell>
          <cell r="N202">
            <v>3576.6</v>
          </cell>
          <cell r="P202" t="str">
            <v>Secured</v>
          </cell>
          <cell r="Q202" t="str">
            <v>Debt</v>
          </cell>
          <cell r="R202" t="str">
            <v>Debt</v>
          </cell>
        </row>
        <row r="203">
          <cell r="C203" t="str">
            <v>Multiple</v>
          </cell>
          <cell r="D203">
            <v>6</v>
          </cell>
          <cell r="F203">
            <v>0</v>
          </cell>
          <cell r="G203">
            <v>0</v>
          </cell>
          <cell r="H203">
            <v>0</v>
          </cell>
          <cell r="J203" t="str">
            <v xml:space="preserve">   Sub-Total</v>
          </cell>
          <cell r="N203">
            <v>10054.705361671426</v>
          </cell>
          <cell r="P203" t="str">
            <v>Debt</v>
          </cell>
        </row>
        <row r="204">
          <cell r="D204">
            <v>6.5</v>
          </cell>
          <cell r="F204">
            <v>0</v>
          </cell>
          <cell r="G204">
            <v>0</v>
          </cell>
          <cell r="H204">
            <v>0</v>
          </cell>
          <cell r="J204" t="str">
            <v>PP&amp;E</v>
          </cell>
          <cell r="K204">
            <v>1</v>
          </cell>
          <cell r="L204">
            <v>0.5</v>
          </cell>
          <cell r="N204">
            <v>36172</v>
          </cell>
        </row>
        <row r="205">
          <cell r="D205" t="str">
            <v xml:space="preserve">Common Equity Ownership % = </v>
          </cell>
          <cell r="G205">
            <v>1</v>
          </cell>
          <cell r="J205" t="str">
            <v xml:space="preserve">   Total</v>
          </cell>
          <cell r="N205">
            <v>46226.705361671426</v>
          </cell>
          <cell r="P205">
            <v>141.7932848833843</v>
          </cell>
          <cell r="Q205">
            <v>1.2768397238335938</v>
          </cell>
          <cell r="R205">
            <v>1.2768397238335938</v>
          </cell>
        </row>
        <row r="364">
          <cell r="C364" t="str">
            <v>OPENING BALANCE SHEET</v>
          </cell>
        </row>
        <row r="365">
          <cell r="H365" t="str">
            <v>Target</v>
          </cell>
          <cell r="J365" t="str">
            <v>Acquirer</v>
          </cell>
          <cell r="L365" t="str">
            <v>Combined</v>
          </cell>
        </row>
        <row r="367">
          <cell r="H367" t="str">
            <v/>
          </cell>
          <cell r="J367" t="str">
            <v/>
          </cell>
          <cell r="L367" t="str">
            <v/>
          </cell>
          <cell r="R367" t="str">
            <v/>
          </cell>
        </row>
        <row r="368">
          <cell r="H368">
            <v>2002</v>
          </cell>
          <cell r="J368">
            <v>2002</v>
          </cell>
          <cell r="L368">
            <v>2002</v>
          </cell>
          <cell r="O368" t="str">
            <v>DR</v>
          </cell>
          <cell r="P368" t="str">
            <v>CR</v>
          </cell>
          <cell r="R368">
            <v>2002</v>
          </cell>
        </row>
        <row r="369">
          <cell r="C369" t="str">
            <v>ASSETS:</v>
          </cell>
        </row>
        <row r="370">
          <cell r="C370" t="str">
            <v xml:space="preserve">   Cash and Cash Equivalents</v>
          </cell>
          <cell r="H370">
            <v>0</v>
          </cell>
          <cell r="J370">
            <v>5397</v>
          </cell>
          <cell r="L370">
            <v>5397</v>
          </cell>
          <cell r="O370">
            <v>0</v>
          </cell>
          <cell r="P370">
            <v>0</v>
          </cell>
          <cell r="R370">
            <v>5397</v>
          </cell>
        </row>
        <row r="371">
          <cell r="C371" t="str">
            <v xml:space="preserve">   Trade Accounts receivable</v>
          </cell>
          <cell r="H371">
            <v>0</v>
          </cell>
          <cell r="J371">
            <v>8637.4738155619016</v>
          </cell>
          <cell r="L371">
            <v>8637.4738155619016</v>
          </cell>
          <cell r="O371">
            <v>0</v>
          </cell>
          <cell r="P371">
            <v>0</v>
          </cell>
          <cell r="R371">
            <v>8637.4738155619016</v>
          </cell>
        </row>
        <row r="372">
          <cell r="C372" t="str">
            <v xml:space="preserve">   Receivable due from shareholder</v>
          </cell>
          <cell r="H372">
            <v>0</v>
          </cell>
          <cell r="J372">
            <v>5961</v>
          </cell>
          <cell r="L372">
            <v>5961</v>
          </cell>
          <cell r="O372">
            <v>0</v>
          </cell>
          <cell r="P372">
            <v>0</v>
          </cell>
          <cell r="R372">
            <v>5961</v>
          </cell>
        </row>
        <row r="373">
          <cell r="C373" t="str">
            <v xml:space="preserve">   Inventories</v>
          </cell>
          <cell r="H373">
            <v>0</v>
          </cell>
          <cell r="J373">
            <v>15763</v>
          </cell>
          <cell r="L373">
            <v>15763</v>
          </cell>
          <cell r="O373">
            <v>0</v>
          </cell>
          <cell r="P373">
            <v>0</v>
          </cell>
          <cell r="R373">
            <v>15763</v>
          </cell>
        </row>
        <row r="374">
          <cell r="C374" t="str">
            <v xml:space="preserve">   Mark. Sec/Other Current Assets - 1</v>
          </cell>
          <cell r="H374">
            <v>0</v>
          </cell>
          <cell r="J374">
            <v>0</v>
          </cell>
          <cell r="L374">
            <v>0</v>
          </cell>
          <cell r="O374">
            <v>0</v>
          </cell>
          <cell r="P374">
            <v>0</v>
          </cell>
          <cell r="R374">
            <v>0</v>
          </cell>
        </row>
        <row r="375">
          <cell r="C375" t="str">
            <v xml:space="preserve">   VAT Receivable</v>
          </cell>
          <cell r="H375">
            <v>0</v>
          </cell>
          <cell r="J375">
            <v>7250</v>
          </cell>
          <cell r="L375">
            <v>7250</v>
          </cell>
          <cell r="O375">
            <v>0</v>
          </cell>
          <cell r="P375">
            <v>0</v>
          </cell>
          <cell r="R375">
            <v>7250</v>
          </cell>
        </row>
        <row r="376">
          <cell r="C376" t="str">
            <v xml:space="preserve">   Other Current Assets</v>
          </cell>
          <cell r="H376">
            <v>0</v>
          </cell>
          <cell r="J376">
            <v>17394</v>
          </cell>
          <cell r="L376">
            <v>17394</v>
          </cell>
          <cell r="O376">
            <v>0</v>
          </cell>
          <cell r="P376">
            <v>0</v>
          </cell>
          <cell r="R376">
            <v>17394</v>
          </cell>
        </row>
        <row r="377">
          <cell r="C377" t="str">
            <v xml:space="preserve">   Other Current Assets - 4</v>
          </cell>
          <cell r="H377">
            <v>0</v>
          </cell>
          <cell r="J377">
            <v>0</v>
          </cell>
          <cell r="L377">
            <v>0</v>
          </cell>
          <cell r="O377">
            <v>0</v>
          </cell>
          <cell r="P377">
            <v>0</v>
          </cell>
          <cell r="R377">
            <v>0</v>
          </cell>
        </row>
        <row r="378">
          <cell r="H378" t="str">
            <v>----------</v>
          </cell>
          <cell r="J378" t="str">
            <v>----------</v>
          </cell>
          <cell r="L378" t="str">
            <v>----------</v>
          </cell>
          <cell r="O378" t="str">
            <v>----------</v>
          </cell>
          <cell r="P378" t="str">
            <v>----------</v>
          </cell>
          <cell r="R378" t="str">
            <v>----------</v>
          </cell>
        </row>
        <row r="379">
          <cell r="C379" t="str">
            <v xml:space="preserve">      Total Current Assets</v>
          </cell>
          <cell r="H379">
            <v>0</v>
          </cell>
          <cell r="J379">
            <v>60402.473815561898</v>
          </cell>
          <cell r="L379">
            <v>60402.473815561898</v>
          </cell>
          <cell r="O379">
            <v>0</v>
          </cell>
          <cell r="P379">
            <v>0</v>
          </cell>
          <cell r="R379">
            <v>60402.473815561898</v>
          </cell>
        </row>
        <row r="381">
          <cell r="C381" t="str">
            <v xml:space="preserve">   Net PP&amp;E</v>
          </cell>
          <cell r="H381">
            <v>0</v>
          </cell>
          <cell r="J381">
            <v>72344</v>
          </cell>
          <cell r="L381">
            <v>72344</v>
          </cell>
          <cell r="O381">
            <v>0</v>
          </cell>
          <cell r="P381">
            <v>0</v>
          </cell>
          <cell r="R381">
            <v>72344</v>
          </cell>
        </row>
        <row r="383">
          <cell r="C383" t="str">
            <v xml:space="preserve"> Intangible assets </v>
          </cell>
          <cell r="H383">
            <v>0</v>
          </cell>
          <cell r="J383">
            <v>15076</v>
          </cell>
          <cell r="L383">
            <v>15076</v>
          </cell>
          <cell r="O383">
            <v>0</v>
          </cell>
          <cell r="P383">
            <v>0</v>
          </cell>
          <cell r="R383">
            <v>15076</v>
          </cell>
        </row>
        <row r="384">
          <cell r="C384" t="str">
            <v xml:space="preserve"> Deferred tax asset</v>
          </cell>
          <cell r="H384">
            <v>0</v>
          </cell>
          <cell r="J384">
            <v>0</v>
          </cell>
          <cell r="L384">
            <v>0</v>
          </cell>
          <cell r="O384">
            <v>0</v>
          </cell>
          <cell r="P384">
            <v>0</v>
          </cell>
          <cell r="R384">
            <v>0</v>
          </cell>
        </row>
        <row r="385">
          <cell r="C385" t="str">
            <v xml:space="preserve">   Goodwill</v>
          </cell>
          <cell r="H385">
            <v>0</v>
          </cell>
          <cell r="J385">
            <v>127233</v>
          </cell>
          <cell r="L385">
            <v>127233</v>
          </cell>
          <cell r="O385">
            <v>0</v>
          </cell>
          <cell r="P385">
            <v>0</v>
          </cell>
          <cell r="R385">
            <v>127233</v>
          </cell>
        </row>
        <row r="386">
          <cell r="C386" t="str">
            <v xml:space="preserve">   Transactions Costs</v>
          </cell>
          <cell r="H386">
            <v>0</v>
          </cell>
          <cell r="J386">
            <v>0</v>
          </cell>
          <cell r="L386">
            <v>0</v>
          </cell>
          <cell r="O386">
            <v>0</v>
          </cell>
          <cell r="P386">
            <v>0</v>
          </cell>
          <cell r="R386">
            <v>0</v>
          </cell>
        </row>
        <row r="387">
          <cell r="C387" t="str">
            <v xml:space="preserve">Investments in associated undertakings </v>
          </cell>
          <cell r="H387">
            <v>0</v>
          </cell>
          <cell r="J387">
            <v>431.99062882533048</v>
          </cell>
          <cell r="L387">
            <v>431.99062882533048</v>
          </cell>
          <cell r="O387">
            <v>0</v>
          </cell>
          <cell r="P387">
            <v>0</v>
          </cell>
          <cell r="R387">
            <v>431.99062882533048</v>
          </cell>
        </row>
        <row r="388">
          <cell r="C388" t="str">
            <v xml:space="preserve">Other non-current assets </v>
          </cell>
          <cell r="H388">
            <v>0</v>
          </cell>
          <cell r="J388">
            <v>545</v>
          </cell>
          <cell r="L388">
            <v>545</v>
          </cell>
          <cell r="O388">
            <v>0</v>
          </cell>
          <cell r="P388">
            <v>0</v>
          </cell>
          <cell r="R388">
            <v>545</v>
          </cell>
        </row>
        <row r="389">
          <cell r="C389" t="str">
            <v>Other Assets - 4</v>
          </cell>
          <cell r="H389">
            <v>0</v>
          </cell>
          <cell r="J389">
            <v>0</v>
          </cell>
          <cell r="L389">
            <v>0</v>
          </cell>
          <cell r="O389">
            <v>0</v>
          </cell>
          <cell r="P389">
            <v>0</v>
          </cell>
          <cell r="R389">
            <v>0</v>
          </cell>
        </row>
        <row r="390">
          <cell r="H390" t="str">
            <v>----------</v>
          </cell>
          <cell r="J390" t="str">
            <v>----------</v>
          </cell>
          <cell r="L390" t="str">
            <v>----------</v>
          </cell>
          <cell r="O390" t="str">
            <v>----------</v>
          </cell>
          <cell r="P390" t="str">
            <v>----------</v>
          </cell>
          <cell r="R390" t="str">
            <v>----------</v>
          </cell>
        </row>
        <row r="391">
          <cell r="C391" t="str">
            <v>TOTAL ASSETS</v>
          </cell>
          <cell r="H391">
            <v>0</v>
          </cell>
          <cell r="J391">
            <v>276032.46444438724</v>
          </cell>
          <cell r="L391">
            <v>276032.46444438724</v>
          </cell>
          <cell r="O391">
            <v>0</v>
          </cell>
          <cell r="P391">
            <v>0</v>
          </cell>
          <cell r="R391">
            <v>276032.46444438724</v>
          </cell>
        </row>
        <row r="393">
          <cell r="C393" t="str">
            <v>LIABILITIES:</v>
          </cell>
          <cell r="U393" t="str">
            <v>% Of Total Cap.</v>
          </cell>
        </row>
        <row r="394">
          <cell r="C394" t="str">
            <v xml:space="preserve">   Trade Accounts Payable</v>
          </cell>
          <cell r="H394">
            <v>0</v>
          </cell>
          <cell r="J394">
            <v>31219</v>
          </cell>
          <cell r="L394">
            <v>31219</v>
          </cell>
          <cell r="O394">
            <v>0</v>
          </cell>
          <cell r="P394">
            <v>0</v>
          </cell>
          <cell r="R394">
            <v>31219</v>
          </cell>
        </row>
        <row r="395">
          <cell r="C395" t="str">
            <v xml:space="preserve">   Income Tax Payable</v>
          </cell>
          <cell r="H395">
            <v>0</v>
          </cell>
          <cell r="J395">
            <v>77</v>
          </cell>
          <cell r="L395">
            <v>77</v>
          </cell>
          <cell r="O395">
            <v>0</v>
          </cell>
          <cell r="P395">
            <v>0</v>
          </cell>
          <cell r="R395">
            <v>77</v>
          </cell>
        </row>
        <row r="396">
          <cell r="C396" t="str">
            <v xml:space="preserve">   Accrued Expenses</v>
          </cell>
          <cell r="H396">
            <v>0</v>
          </cell>
          <cell r="J396">
            <v>0</v>
          </cell>
          <cell r="L396">
            <v>0</v>
          </cell>
          <cell r="O396">
            <v>0</v>
          </cell>
          <cell r="P396">
            <v>0</v>
          </cell>
          <cell r="R396">
            <v>0</v>
          </cell>
        </row>
        <row r="397">
          <cell r="C397" t="str">
            <v xml:space="preserve">   Short Term Debt</v>
          </cell>
          <cell r="H397">
            <v>0</v>
          </cell>
          <cell r="J397">
            <v>0</v>
          </cell>
          <cell r="L397">
            <v>0</v>
          </cell>
          <cell r="O397">
            <v>0</v>
          </cell>
          <cell r="P397">
            <v>0</v>
          </cell>
          <cell r="R397">
            <v>0</v>
          </cell>
          <cell r="U397">
            <v>0</v>
          </cell>
        </row>
        <row r="398">
          <cell r="C398" t="str">
            <v xml:space="preserve">   Other Taxes Payable</v>
          </cell>
          <cell r="H398">
            <v>0</v>
          </cell>
          <cell r="J398">
            <v>5203</v>
          </cell>
          <cell r="L398">
            <v>5203</v>
          </cell>
          <cell r="O398">
            <v>0</v>
          </cell>
          <cell r="P398">
            <v>0</v>
          </cell>
          <cell r="R398">
            <v>5203</v>
          </cell>
        </row>
        <row r="399">
          <cell r="C399" t="str">
            <v xml:space="preserve">   Capex Accounts Payable</v>
          </cell>
          <cell r="H399">
            <v>0</v>
          </cell>
          <cell r="J399">
            <v>12149</v>
          </cell>
          <cell r="L399">
            <v>12149</v>
          </cell>
          <cell r="O399">
            <v>0</v>
          </cell>
          <cell r="P399">
            <v>0</v>
          </cell>
          <cell r="R399">
            <v>12149</v>
          </cell>
        </row>
        <row r="400">
          <cell r="C400" t="str">
            <v xml:space="preserve">   Buy - out obligation</v>
          </cell>
          <cell r="H400">
            <v>0</v>
          </cell>
          <cell r="J400">
            <v>7067</v>
          </cell>
          <cell r="L400">
            <v>7067</v>
          </cell>
          <cell r="O400">
            <v>0</v>
          </cell>
          <cell r="P400">
            <v>0</v>
          </cell>
          <cell r="R400">
            <v>7067</v>
          </cell>
        </row>
        <row r="401">
          <cell r="C401" t="str">
            <v xml:space="preserve">   Other Amounts Payable</v>
          </cell>
          <cell r="H401">
            <v>0</v>
          </cell>
          <cell r="J401">
            <v>0</v>
          </cell>
          <cell r="L401">
            <v>0</v>
          </cell>
          <cell r="O401">
            <v>0</v>
          </cell>
          <cell r="P401">
            <v>0</v>
          </cell>
          <cell r="R401">
            <v>0</v>
          </cell>
        </row>
        <row r="402">
          <cell r="H402" t="str">
            <v>______</v>
          </cell>
          <cell r="J402" t="str">
            <v>______</v>
          </cell>
          <cell r="L402" t="str">
            <v>______</v>
          </cell>
          <cell r="O402" t="str">
            <v>______</v>
          </cell>
          <cell r="P402" t="str">
            <v>______</v>
          </cell>
          <cell r="R402" t="str">
            <v>______</v>
          </cell>
        </row>
        <row r="403">
          <cell r="C403" t="str">
            <v xml:space="preserve">      Total Current Liabilities</v>
          </cell>
          <cell r="H403">
            <v>0</v>
          </cell>
          <cell r="J403">
            <v>55715</v>
          </cell>
          <cell r="L403">
            <v>55715</v>
          </cell>
          <cell r="O403">
            <v>0</v>
          </cell>
          <cell r="P403">
            <v>0</v>
          </cell>
          <cell r="R403">
            <v>55715</v>
          </cell>
        </row>
        <row r="405">
          <cell r="C405" t="str">
            <v xml:space="preserve">   Provision for special dividend</v>
          </cell>
          <cell r="H405">
            <v>0</v>
          </cell>
          <cell r="J405">
            <v>10816</v>
          </cell>
          <cell r="L405">
            <v>10816</v>
          </cell>
          <cell r="O405">
            <v>0</v>
          </cell>
          <cell r="P405">
            <v>0</v>
          </cell>
          <cell r="R405">
            <v>10816</v>
          </cell>
        </row>
        <row r="406">
          <cell r="C406" t="str">
            <v xml:space="preserve">   Deal related accrued liabilities</v>
          </cell>
          <cell r="H406">
            <v>0</v>
          </cell>
          <cell r="J406">
            <v>2050</v>
          </cell>
          <cell r="L406">
            <v>2050</v>
          </cell>
          <cell r="O406">
            <v>0</v>
          </cell>
          <cell r="P406">
            <v>0</v>
          </cell>
          <cell r="R406">
            <v>2050</v>
          </cell>
        </row>
        <row r="407">
          <cell r="C407" t="str">
            <v xml:space="preserve">   Other Liabilities - 3</v>
          </cell>
          <cell r="H407">
            <v>0</v>
          </cell>
          <cell r="J407">
            <v>0</v>
          </cell>
          <cell r="L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C408" t="str">
            <v xml:space="preserve">   Other Liabilities - 4</v>
          </cell>
          <cell r="H408">
            <v>0</v>
          </cell>
          <cell r="J408">
            <v>0</v>
          </cell>
          <cell r="L408">
            <v>0</v>
          </cell>
          <cell r="O408">
            <v>0</v>
          </cell>
          <cell r="P408">
            <v>0</v>
          </cell>
          <cell r="R408">
            <v>0</v>
          </cell>
        </row>
        <row r="409">
          <cell r="C409" t="str">
            <v xml:space="preserve">   Deferred Taxes</v>
          </cell>
          <cell r="H409">
            <v>0</v>
          </cell>
          <cell r="J409">
            <v>3186</v>
          </cell>
          <cell r="L409">
            <v>3186</v>
          </cell>
          <cell r="O409">
            <v>0</v>
          </cell>
          <cell r="P409">
            <v>0</v>
          </cell>
          <cell r="R409">
            <v>3186</v>
          </cell>
        </row>
        <row r="411">
          <cell r="C411" t="str">
            <v>LONG TERM DEBT</v>
          </cell>
        </row>
        <row r="412">
          <cell r="C412" t="str">
            <v xml:space="preserve">   Existing Debt</v>
          </cell>
          <cell r="H412">
            <v>0</v>
          </cell>
          <cell r="J412">
            <v>36204</v>
          </cell>
          <cell r="L412">
            <v>36204</v>
          </cell>
          <cell r="O412">
            <v>0</v>
          </cell>
          <cell r="P412">
            <v>0</v>
          </cell>
          <cell r="R412">
            <v>36204</v>
          </cell>
          <cell r="U412">
            <v>0.17799544406048751</v>
          </cell>
        </row>
        <row r="413">
          <cell r="C413" t="str">
            <v xml:space="preserve">   Working Capital Revolver</v>
          </cell>
          <cell r="H413">
            <v>0</v>
          </cell>
          <cell r="J413">
            <v>0</v>
          </cell>
          <cell r="L413">
            <v>0</v>
          </cell>
          <cell r="O413">
            <v>0</v>
          </cell>
          <cell r="P413">
            <v>0</v>
          </cell>
          <cell r="R413">
            <v>0</v>
          </cell>
          <cell r="U413">
            <v>0</v>
          </cell>
        </row>
        <row r="414">
          <cell r="C414" t="str">
            <v xml:space="preserve">   Senior Secured Debt 1</v>
          </cell>
          <cell r="H414">
            <v>0</v>
          </cell>
          <cell r="J414">
            <v>0</v>
          </cell>
          <cell r="L414">
            <v>0</v>
          </cell>
          <cell r="O414">
            <v>0</v>
          </cell>
          <cell r="P414">
            <v>0</v>
          </cell>
          <cell r="R414">
            <v>0</v>
          </cell>
          <cell r="U414">
            <v>0</v>
          </cell>
        </row>
        <row r="415">
          <cell r="C415" t="str">
            <v xml:space="preserve">   Senior Secured Debt 2</v>
          </cell>
          <cell r="H415">
            <v>0</v>
          </cell>
          <cell r="J415">
            <v>0</v>
          </cell>
          <cell r="L415">
            <v>0</v>
          </cell>
          <cell r="O415">
            <v>0</v>
          </cell>
          <cell r="P415">
            <v>0</v>
          </cell>
          <cell r="R415">
            <v>0</v>
          </cell>
          <cell r="U415">
            <v>0</v>
          </cell>
        </row>
        <row r="416">
          <cell r="C416" t="str">
            <v xml:space="preserve">   Senior Secured Debt 3</v>
          </cell>
          <cell r="H416">
            <v>0</v>
          </cell>
          <cell r="J416">
            <v>0</v>
          </cell>
          <cell r="L416">
            <v>0</v>
          </cell>
          <cell r="O416">
            <v>0</v>
          </cell>
          <cell r="P416">
            <v>0</v>
          </cell>
          <cell r="R416">
            <v>0</v>
          </cell>
          <cell r="U416">
            <v>0</v>
          </cell>
        </row>
        <row r="417">
          <cell r="C417" t="str">
            <v xml:space="preserve">   Senior Secured Debt 4</v>
          </cell>
          <cell r="H417">
            <v>0</v>
          </cell>
          <cell r="J417">
            <v>0</v>
          </cell>
          <cell r="L417">
            <v>0</v>
          </cell>
          <cell r="O417">
            <v>0</v>
          </cell>
          <cell r="P417">
            <v>0</v>
          </cell>
          <cell r="R417">
            <v>0</v>
          </cell>
          <cell r="U417">
            <v>0</v>
          </cell>
        </row>
        <row r="418">
          <cell r="C418" t="str">
            <v xml:space="preserve">   Bonds</v>
          </cell>
          <cell r="H418">
            <v>0</v>
          </cell>
          <cell r="J418">
            <v>0</v>
          </cell>
          <cell r="L418">
            <v>0</v>
          </cell>
          <cell r="O418">
            <v>0</v>
          </cell>
          <cell r="P418">
            <v>0</v>
          </cell>
          <cell r="R418">
            <v>0</v>
          </cell>
          <cell r="U418">
            <v>0</v>
          </cell>
        </row>
        <row r="419">
          <cell r="C419" t="str">
            <v xml:space="preserve">   Senior Unsecured Debt 6</v>
          </cell>
          <cell r="H419">
            <v>0</v>
          </cell>
          <cell r="J419">
            <v>0</v>
          </cell>
          <cell r="L419">
            <v>0</v>
          </cell>
          <cell r="O419">
            <v>0</v>
          </cell>
          <cell r="P419">
            <v>0</v>
          </cell>
          <cell r="R419">
            <v>0</v>
          </cell>
          <cell r="U419">
            <v>0</v>
          </cell>
        </row>
        <row r="420">
          <cell r="C420" t="str">
            <v xml:space="preserve">   Senior Unsecured Debt 7</v>
          </cell>
          <cell r="H420">
            <v>0</v>
          </cell>
          <cell r="J420">
            <v>0</v>
          </cell>
          <cell r="L420">
            <v>0</v>
          </cell>
          <cell r="O420">
            <v>0</v>
          </cell>
          <cell r="P420">
            <v>0</v>
          </cell>
          <cell r="R420">
            <v>0</v>
          </cell>
          <cell r="U420">
            <v>0</v>
          </cell>
        </row>
        <row r="421">
          <cell r="C421" t="str">
            <v xml:space="preserve">   Capital Leases </v>
          </cell>
          <cell r="H421">
            <v>0</v>
          </cell>
          <cell r="J421">
            <v>99</v>
          </cell>
          <cell r="L421">
            <v>99</v>
          </cell>
          <cell r="O421">
            <v>0</v>
          </cell>
          <cell r="P421">
            <v>0</v>
          </cell>
          <cell r="R421">
            <v>99</v>
          </cell>
          <cell r="U421">
            <v>4.8672933824959292E-4</v>
          </cell>
        </row>
        <row r="422">
          <cell r="C422" t="str">
            <v xml:space="preserve">   Capital Leases 2</v>
          </cell>
          <cell r="H422">
            <v>0</v>
          </cell>
          <cell r="J422">
            <v>0</v>
          </cell>
          <cell r="L422">
            <v>0</v>
          </cell>
          <cell r="O422">
            <v>0</v>
          </cell>
          <cell r="P422">
            <v>0</v>
          </cell>
          <cell r="R422">
            <v>0</v>
          </cell>
          <cell r="U422">
            <v>0</v>
          </cell>
        </row>
        <row r="423">
          <cell r="C423" t="str">
            <v xml:space="preserve">      TOTAL SENIOR DEBT</v>
          </cell>
          <cell r="H423">
            <v>0</v>
          </cell>
          <cell r="J423">
            <v>36303</v>
          </cell>
          <cell r="L423">
            <v>36303</v>
          </cell>
          <cell r="O423">
            <v>0</v>
          </cell>
          <cell r="P423">
            <v>0</v>
          </cell>
          <cell r="R423">
            <v>36303</v>
          </cell>
          <cell r="U423">
            <v>0.17848217339873709</v>
          </cell>
        </row>
        <row r="425">
          <cell r="C425" t="str">
            <v xml:space="preserve">   Subordinated Debt 1</v>
          </cell>
          <cell r="H425">
            <v>0</v>
          </cell>
          <cell r="J425">
            <v>0</v>
          </cell>
          <cell r="L425">
            <v>0</v>
          </cell>
          <cell r="O425">
            <v>0</v>
          </cell>
          <cell r="P425">
            <v>0</v>
          </cell>
          <cell r="R425">
            <v>0</v>
          </cell>
          <cell r="U425">
            <v>0</v>
          </cell>
        </row>
        <row r="426">
          <cell r="C426" t="str">
            <v xml:space="preserve">   Subordinated Debt 2</v>
          </cell>
          <cell r="H426">
            <v>0</v>
          </cell>
          <cell r="J426">
            <v>0</v>
          </cell>
          <cell r="L426">
            <v>0</v>
          </cell>
          <cell r="O426">
            <v>0</v>
          </cell>
          <cell r="P426">
            <v>0</v>
          </cell>
          <cell r="R426">
            <v>0</v>
          </cell>
          <cell r="U426">
            <v>0</v>
          </cell>
        </row>
        <row r="427">
          <cell r="C427" t="str">
            <v xml:space="preserve">   Subordinated Debt 3</v>
          </cell>
          <cell r="H427">
            <v>0</v>
          </cell>
          <cell r="J427">
            <v>0</v>
          </cell>
          <cell r="L427">
            <v>0</v>
          </cell>
          <cell r="O427">
            <v>0</v>
          </cell>
          <cell r="P427">
            <v>0</v>
          </cell>
          <cell r="R427">
            <v>0</v>
          </cell>
          <cell r="U427">
            <v>0</v>
          </cell>
        </row>
        <row r="428">
          <cell r="C428" t="str">
            <v xml:space="preserve">   Subordinated Debt 4</v>
          </cell>
          <cell r="H428">
            <v>0</v>
          </cell>
          <cell r="J428">
            <v>0</v>
          </cell>
          <cell r="L428">
            <v>0</v>
          </cell>
          <cell r="O428">
            <v>0</v>
          </cell>
          <cell r="P428">
            <v>0</v>
          </cell>
          <cell r="R428">
            <v>0</v>
          </cell>
          <cell r="U428">
            <v>0</v>
          </cell>
        </row>
        <row r="429">
          <cell r="C429" t="str">
            <v xml:space="preserve">   Other Sub. Debt 1 (W/PIK)</v>
          </cell>
          <cell r="H429">
            <v>0</v>
          </cell>
          <cell r="J429">
            <v>0</v>
          </cell>
          <cell r="L429">
            <v>0</v>
          </cell>
          <cell r="O429">
            <v>0</v>
          </cell>
          <cell r="P429">
            <v>0</v>
          </cell>
          <cell r="R429">
            <v>0</v>
          </cell>
          <cell r="U429">
            <v>0</v>
          </cell>
        </row>
        <row r="430">
          <cell r="C430" t="str">
            <v xml:space="preserve">   Other Sub. Debt 2 (W/PIK)</v>
          </cell>
          <cell r="H430">
            <v>0</v>
          </cell>
          <cell r="J430">
            <v>0</v>
          </cell>
          <cell r="L430">
            <v>0</v>
          </cell>
          <cell r="O430">
            <v>0</v>
          </cell>
          <cell r="P430">
            <v>0</v>
          </cell>
          <cell r="R430">
            <v>0</v>
          </cell>
          <cell r="U430">
            <v>0</v>
          </cell>
        </row>
        <row r="431">
          <cell r="C431" t="str">
            <v xml:space="preserve">   ESOP Subordinated Debt</v>
          </cell>
          <cell r="H431">
            <v>0</v>
          </cell>
          <cell r="J431">
            <v>0</v>
          </cell>
          <cell r="L431">
            <v>0</v>
          </cell>
          <cell r="O431">
            <v>0</v>
          </cell>
          <cell r="P431">
            <v>0</v>
          </cell>
          <cell r="R431">
            <v>0</v>
          </cell>
          <cell r="U431">
            <v>0</v>
          </cell>
        </row>
        <row r="432">
          <cell r="H432" t="str">
            <v>______</v>
          </cell>
          <cell r="J432" t="str">
            <v>______</v>
          </cell>
          <cell r="L432" t="str">
            <v>______</v>
          </cell>
          <cell r="O432" t="str">
            <v>______</v>
          </cell>
          <cell r="P432" t="str">
            <v>______</v>
          </cell>
          <cell r="R432" t="str">
            <v>______</v>
          </cell>
          <cell r="U432" t="str">
            <v>______</v>
          </cell>
        </row>
        <row r="433">
          <cell r="C433" t="str">
            <v xml:space="preserve">      TOTAL LONG TERM DEBT</v>
          </cell>
          <cell r="H433">
            <v>0</v>
          </cell>
          <cell r="J433">
            <v>36303</v>
          </cell>
          <cell r="L433">
            <v>36303</v>
          </cell>
          <cell r="O433">
            <v>0</v>
          </cell>
          <cell r="P433">
            <v>0</v>
          </cell>
          <cell r="R433">
            <v>36303</v>
          </cell>
          <cell r="U433">
            <v>0.17848217339873709</v>
          </cell>
        </row>
        <row r="435">
          <cell r="C435" t="str">
            <v xml:space="preserve">   Minority Interest</v>
          </cell>
          <cell r="H435">
            <v>0</v>
          </cell>
          <cell r="J435">
            <v>867</v>
          </cell>
          <cell r="L435">
            <v>867</v>
          </cell>
          <cell r="O435">
            <v>0</v>
          </cell>
          <cell r="P435">
            <v>0</v>
          </cell>
          <cell r="R435">
            <v>867</v>
          </cell>
        </row>
        <row r="437">
          <cell r="C437" t="str">
            <v>TOTAL LIABILITIES</v>
          </cell>
          <cell r="H437">
            <v>0</v>
          </cell>
          <cell r="J437">
            <v>108937</v>
          </cell>
          <cell r="L437">
            <v>108937</v>
          </cell>
          <cell r="O437">
            <v>0</v>
          </cell>
          <cell r="P437">
            <v>0</v>
          </cell>
          <cell r="R437">
            <v>108937</v>
          </cell>
        </row>
        <row r="439">
          <cell r="C439" t="str">
            <v>STOCKHOLDER'S EQUITY</v>
          </cell>
        </row>
        <row r="440">
          <cell r="C440" t="str">
            <v xml:space="preserve">   Preferred Stock - 1</v>
          </cell>
          <cell r="H440">
            <v>0</v>
          </cell>
          <cell r="J440">
            <v>0</v>
          </cell>
          <cell r="L440">
            <v>0</v>
          </cell>
          <cell r="O440">
            <v>0</v>
          </cell>
          <cell r="P440">
            <v>0</v>
          </cell>
          <cell r="R440">
            <v>0</v>
          </cell>
          <cell r="U440">
            <v>0</v>
          </cell>
        </row>
        <row r="441">
          <cell r="C441" t="str">
            <v xml:space="preserve">   Preferred Stock - 2</v>
          </cell>
          <cell r="H441">
            <v>0</v>
          </cell>
          <cell r="J441">
            <v>0</v>
          </cell>
          <cell r="L441">
            <v>0</v>
          </cell>
          <cell r="O441">
            <v>0</v>
          </cell>
          <cell r="P441">
            <v>0</v>
          </cell>
          <cell r="R441">
            <v>0</v>
          </cell>
          <cell r="U441">
            <v>0</v>
          </cell>
        </row>
        <row r="442">
          <cell r="C442" t="str">
            <v xml:space="preserve">   Common Stock</v>
          </cell>
          <cell r="H442">
            <v>0</v>
          </cell>
          <cell r="J442">
            <v>169345</v>
          </cell>
          <cell r="L442">
            <v>169345</v>
          </cell>
          <cell r="O442">
            <v>0</v>
          </cell>
          <cell r="P442">
            <v>0</v>
          </cell>
          <cell r="R442">
            <v>169345</v>
          </cell>
          <cell r="U442">
            <v>0.8325775735947204</v>
          </cell>
        </row>
        <row r="443">
          <cell r="C443" t="str">
            <v xml:space="preserve">   Retained Earnings</v>
          </cell>
          <cell r="H443">
            <v>0</v>
          </cell>
          <cell r="J443">
            <v>-2249.5355556126856</v>
          </cell>
          <cell r="L443">
            <v>-2249.5355556126856</v>
          </cell>
          <cell r="O443">
            <v>0</v>
          </cell>
          <cell r="P443">
            <v>0</v>
          </cell>
          <cell r="R443">
            <v>-2249.5355556126856</v>
          </cell>
          <cell r="U443">
            <v>-1.1059746993457503E-2</v>
          </cell>
        </row>
        <row r="444">
          <cell r="C444" t="str">
            <v xml:space="preserve">   ESOP Contra Account</v>
          </cell>
          <cell r="H444">
            <v>0</v>
          </cell>
          <cell r="J444">
            <v>0</v>
          </cell>
          <cell r="L444">
            <v>0</v>
          </cell>
          <cell r="O444">
            <v>0</v>
          </cell>
          <cell r="P444">
            <v>0</v>
          </cell>
          <cell r="R444">
            <v>0</v>
          </cell>
          <cell r="U444">
            <v>0</v>
          </cell>
        </row>
        <row r="445">
          <cell r="C445" t="str">
            <v xml:space="preserve">   Other Equity Account - 1</v>
          </cell>
          <cell r="H445">
            <v>0</v>
          </cell>
          <cell r="J445">
            <v>0</v>
          </cell>
          <cell r="L445">
            <v>0</v>
          </cell>
          <cell r="O445">
            <v>0</v>
          </cell>
          <cell r="P445">
            <v>0</v>
          </cell>
          <cell r="R445">
            <v>0</v>
          </cell>
          <cell r="U445">
            <v>0</v>
          </cell>
        </row>
        <row r="446">
          <cell r="C446" t="str">
            <v xml:space="preserve">   Other Equity Account - 2</v>
          </cell>
          <cell r="H446">
            <v>0</v>
          </cell>
          <cell r="J446">
            <v>0</v>
          </cell>
          <cell r="L446">
            <v>0</v>
          </cell>
          <cell r="O446">
            <v>0</v>
          </cell>
          <cell r="P446">
            <v>0</v>
          </cell>
          <cell r="R446">
            <v>0</v>
          </cell>
          <cell r="U446">
            <v>0</v>
          </cell>
        </row>
        <row r="448">
          <cell r="C448" t="str">
            <v>TOTAL STOCKHOLDERS' EQUITY</v>
          </cell>
          <cell r="H448">
            <v>0</v>
          </cell>
          <cell r="J448">
            <v>167095.46444438733</v>
          </cell>
          <cell r="L448">
            <v>167095.46444438733</v>
          </cell>
          <cell r="O448">
            <v>0</v>
          </cell>
          <cell r="P448">
            <v>0</v>
          </cell>
          <cell r="R448">
            <v>167095.46444438733</v>
          </cell>
          <cell r="U448">
            <v>0.82151782660126293</v>
          </cell>
        </row>
        <row r="450">
          <cell r="C450" t="str">
            <v>TOTAL CAPITALIZATION</v>
          </cell>
          <cell r="H450">
            <v>0</v>
          </cell>
          <cell r="J450">
            <v>203398.46444438733</v>
          </cell>
          <cell r="L450">
            <v>203398.46444438733</v>
          </cell>
          <cell r="O450">
            <v>0</v>
          </cell>
          <cell r="P450">
            <v>0</v>
          </cell>
          <cell r="R450">
            <v>203398.46444438733</v>
          </cell>
          <cell r="U450">
            <v>1</v>
          </cell>
        </row>
        <row r="452">
          <cell r="C452" t="str">
            <v>TOTAL LIAB. &amp; NET WORTH</v>
          </cell>
          <cell r="H452">
            <v>0</v>
          </cell>
          <cell r="J452">
            <v>276032.46444438735</v>
          </cell>
          <cell r="L452">
            <v>276032.46444438735</v>
          </cell>
          <cell r="O452">
            <v>0</v>
          </cell>
          <cell r="P452">
            <v>0</v>
          </cell>
          <cell r="R452">
            <v>276032.46444438735</v>
          </cell>
        </row>
        <row r="454">
          <cell r="C454" t="str">
            <v>PARITY CHECK</v>
          </cell>
          <cell r="H454">
            <v>0</v>
          </cell>
          <cell r="J454">
            <v>0</v>
          </cell>
          <cell r="L454">
            <v>0</v>
          </cell>
          <cell r="O454">
            <v>0</v>
          </cell>
          <cell r="P454">
            <v>0</v>
          </cell>
          <cell r="R454">
            <v>0</v>
          </cell>
          <cell r="Z454" t="str">
            <v>PARITY CHECK</v>
          </cell>
          <cell r="AE454">
            <v>0</v>
          </cell>
          <cell r="AG454">
            <v>-8.276401786133647E-11</v>
          </cell>
          <cell r="AJ454">
            <v>0</v>
          </cell>
          <cell r="AK454">
            <v>-338.00000000034925</v>
          </cell>
          <cell r="AL454" t="str">
            <v>PARITY CHECK</v>
          </cell>
          <cell r="AQ454">
            <v>0</v>
          </cell>
          <cell r="AS454">
            <v>0</v>
          </cell>
          <cell r="AV454">
            <v>0</v>
          </cell>
        </row>
      </sheetData>
      <sheetData sheetId="19" refreshError="1">
        <row r="1">
          <cell r="C1" t="str">
            <v>INCOME STATEMENT</v>
          </cell>
        </row>
        <row r="4">
          <cell r="G4" t="str">
            <v>ENDING MMMM37621,DD:</v>
          </cell>
          <cell r="J4" t="str">
            <v/>
          </cell>
          <cell r="M4" t="str">
            <v/>
          </cell>
          <cell r="R4" t="str">
            <v>PROJECTED FOR YEARS ENDING MMMM DD:</v>
          </cell>
        </row>
        <row r="5"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L5">
            <v>2002</v>
          </cell>
          <cell r="M5" t="str">
            <v/>
          </cell>
          <cell r="N5" t="str">
            <v>1Q 2003</v>
          </cell>
          <cell r="O5" t="str">
            <v>2Q 2003</v>
          </cell>
          <cell r="P5" t="str">
            <v>3Q 2003</v>
          </cell>
          <cell r="Q5" t="str">
            <v>4Q 2003 Е</v>
          </cell>
          <cell r="R5">
            <v>2003</v>
          </cell>
          <cell r="S5" t="str">
            <v>1Q 2004</v>
          </cell>
          <cell r="T5" t="str">
            <v>2Q 2004</v>
          </cell>
          <cell r="U5" t="str">
            <v>3Q 2004</v>
          </cell>
          <cell r="V5" t="str">
            <v>4Q 2004</v>
          </cell>
          <cell r="W5">
            <v>2004</v>
          </cell>
          <cell r="X5">
            <v>2005</v>
          </cell>
          <cell r="Y5">
            <v>2006</v>
          </cell>
          <cell r="Z5">
            <v>2007</v>
          </cell>
          <cell r="AA5">
            <v>2008</v>
          </cell>
          <cell r="AB5">
            <v>2009</v>
          </cell>
          <cell r="AC5">
            <v>2010</v>
          </cell>
          <cell r="AD5">
            <v>2011</v>
          </cell>
          <cell r="AE5">
            <v>2012</v>
          </cell>
        </row>
        <row r="6">
          <cell r="A6" t="str">
            <v>IS_NET SALES</v>
          </cell>
        </row>
        <row r="7">
          <cell r="C7" t="str">
            <v>Total Revenues</v>
          </cell>
          <cell r="G7">
            <v>0</v>
          </cell>
          <cell r="H7">
            <v>0</v>
          </cell>
          <cell r="I7">
            <v>57447</v>
          </cell>
          <cell r="J7">
            <v>124086.95851074401</v>
          </cell>
          <cell r="L7">
            <v>124086.95851074401</v>
          </cell>
          <cell r="M7" t="str">
            <v/>
          </cell>
          <cell r="N7">
            <v>31328.30906271467</v>
          </cell>
          <cell r="O7">
            <v>52279.747682359055</v>
          </cell>
          <cell r="P7">
            <v>51590.034265608068</v>
          </cell>
          <cell r="Q7">
            <v>41645.319929332582</v>
          </cell>
          <cell r="R7">
            <v>176843.41094001441</v>
          </cell>
          <cell r="S7">
            <v>38481.528375299371</v>
          </cell>
          <cell r="T7">
            <v>61033.040697056102</v>
          </cell>
          <cell r="U7">
            <v>67876.725971843698</v>
          </cell>
          <cell r="V7">
            <v>57830.14215058025</v>
          </cell>
          <cell r="W7">
            <v>225221.4371947794</v>
          </cell>
          <cell r="X7">
            <v>268164.37353706139</v>
          </cell>
          <cell r="Y7">
            <v>306995.61706366594</v>
          </cell>
          <cell r="Z7">
            <v>341981.55887740874</v>
          </cell>
          <cell r="AA7">
            <v>357129.52611676441</v>
          </cell>
          <cell r="AB7">
            <v>357129.52611676441</v>
          </cell>
          <cell r="AC7">
            <v>357129.52611676441</v>
          </cell>
          <cell r="AD7">
            <v>357129.52611676441</v>
          </cell>
          <cell r="AE7">
            <v>357129.52611676441</v>
          </cell>
        </row>
        <row r="8">
          <cell r="A8" t="str">
            <v>IS_COGS EXCLUDING DEP</v>
          </cell>
        </row>
        <row r="9">
          <cell r="A9" t="str">
            <v>IS_COGS EXCLUDING DEP - FIXED</v>
          </cell>
          <cell r="C9" t="str">
            <v>Cost of Goods Sold - Variable (Excl. Depreciation)</v>
          </cell>
          <cell r="G9">
            <v>0</v>
          </cell>
          <cell r="H9">
            <v>0</v>
          </cell>
          <cell r="I9">
            <v>37876</v>
          </cell>
          <cell r="J9">
            <v>80595.498370670597</v>
          </cell>
          <cell r="L9">
            <v>80595.498370670597</v>
          </cell>
          <cell r="M9" t="str">
            <v/>
          </cell>
          <cell r="N9">
            <v>18907.154622871727</v>
          </cell>
          <cell r="O9">
            <v>32812.943674654591</v>
          </cell>
          <cell r="P9">
            <v>31549.21260551122</v>
          </cell>
          <cell r="Q9">
            <v>23771.48047254339</v>
          </cell>
          <cell r="R9">
            <v>107040.79137558093</v>
          </cell>
          <cell r="S9">
            <v>20374.393914718807</v>
          </cell>
          <cell r="T9">
            <v>33722.255604480932</v>
          </cell>
          <cell r="U9">
            <v>36273.131597724576</v>
          </cell>
          <cell r="V9">
            <v>31081.353901175436</v>
          </cell>
          <cell r="W9">
            <v>121451.13501809974</v>
          </cell>
          <cell r="X9">
            <v>141917.74532291284</v>
          </cell>
          <cell r="Y9">
            <v>160424.72217646817</v>
          </cell>
          <cell r="Z9">
            <v>177099.02762082402</v>
          </cell>
          <cell r="AA9">
            <v>184318.55122132623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C10" t="str">
            <v>Cost of Goods Sold- Fixed (Excl. Depreciation)</v>
          </cell>
          <cell r="G10">
            <v>0</v>
          </cell>
          <cell r="H10">
            <v>0</v>
          </cell>
          <cell r="I10">
            <v>0</v>
          </cell>
          <cell r="J10">
            <v>4517.5996625286225</v>
          </cell>
          <cell r="L10">
            <v>4517.5996625286225</v>
          </cell>
          <cell r="M10" t="str">
            <v/>
          </cell>
          <cell r="N10">
            <v>1546.63</v>
          </cell>
          <cell r="O10">
            <v>1571.04</v>
          </cell>
          <cell r="P10">
            <v>1612</v>
          </cell>
          <cell r="Q10">
            <v>1715</v>
          </cell>
          <cell r="R10">
            <v>6444.67</v>
          </cell>
          <cell r="S10">
            <v>1269.0501955162899</v>
          </cell>
          <cell r="T10">
            <v>1149.60940992312</v>
          </cell>
          <cell r="U10">
            <v>1110.16558079387</v>
          </cell>
          <cell r="V10">
            <v>1008.35337293719</v>
          </cell>
          <cell r="W10">
            <v>4537.1785591704702</v>
          </cell>
          <cell r="X10">
            <v>4990.8964150875172</v>
          </cell>
          <cell r="Y10">
            <v>5489.986056596269</v>
          </cell>
          <cell r="Z10">
            <v>6038.9846622558962</v>
          </cell>
          <cell r="AA10">
            <v>6340.9338953686911</v>
          </cell>
          <cell r="AB10">
            <v>3</v>
          </cell>
          <cell r="AC10">
            <v>3</v>
          </cell>
          <cell r="AD10">
            <v>3</v>
          </cell>
          <cell r="AE10">
            <v>3</v>
          </cell>
        </row>
        <row r="11">
          <cell r="A11" t="str">
            <v>IS_GROSS PROFIT</v>
          </cell>
          <cell r="G11" t="str">
            <v>______</v>
          </cell>
          <cell r="H11" t="str">
            <v>______</v>
          </cell>
          <cell r="I11" t="str">
            <v>______</v>
          </cell>
          <cell r="J11" t="str">
            <v>______</v>
          </cell>
          <cell r="L11" t="str">
            <v>______</v>
          </cell>
          <cell r="M11" t="str">
            <v/>
          </cell>
          <cell r="N11" t="str">
            <v>______</v>
          </cell>
          <cell r="O11" t="str">
            <v>______</v>
          </cell>
          <cell r="P11" t="str">
            <v>______</v>
          </cell>
          <cell r="Q11" t="str">
            <v>______</v>
          </cell>
          <cell r="R11" t="str">
            <v>______</v>
          </cell>
          <cell r="S11" t="str">
            <v>______</v>
          </cell>
          <cell r="T11" t="str">
            <v>______</v>
          </cell>
          <cell r="U11" t="str">
            <v>______</v>
          </cell>
          <cell r="V11" t="str">
            <v>______</v>
          </cell>
          <cell r="W11" t="str">
            <v>______</v>
          </cell>
          <cell r="X11" t="str">
            <v>______</v>
          </cell>
          <cell r="Y11" t="str">
            <v>______</v>
          </cell>
          <cell r="Z11" t="str">
            <v>______</v>
          </cell>
          <cell r="AA11" t="str">
            <v>______</v>
          </cell>
          <cell r="AB11" t="str">
            <v>______</v>
          </cell>
          <cell r="AC11" t="str">
            <v>______</v>
          </cell>
          <cell r="AD11" t="str">
            <v>______</v>
          </cell>
          <cell r="AE11" t="str">
            <v>______</v>
          </cell>
        </row>
        <row r="12">
          <cell r="C12" t="str">
            <v>Gross Profit</v>
          </cell>
          <cell r="G12">
            <v>0</v>
          </cell>
          <cell r="H12">
            <v>0</v>
          </cell>
          <cell r="I12">
            <v>19571</v>
          </cell>
          <cell r="J12">
            <v>38973.860477544789</v>
          </cell>
          <cell r="L12">
            <v>38973.860477544789</v>
          </cell>
          <cell r="M12" t="str">
            <v/>
          </cell>
          <cell r="N12">
            <v>10874.524439842942</v>
          </cell>
          <cell r="O12">
            <v>17895.764007704463</v>
          </cell>
          <cell r="P12">
            <v>18428.821660096848</v>
          </cell>
          <cell r="Q12">
            <v>16158.839456789192</v>
          </cell>
          <cell r="R12">
            <v>63357.949564433482</v>
          </cell>
          <cell r="S12">
            <v>16838.084265064273</v>
          </cell>
          <cell r="T12">
            <v>26161.17568265205</v>
          </cell>
          <cell r="U12">
            <v>30493.428793325253</v>
          </cell>
          <cell r="V12">
            <v>25740.434876467625</v>
          </cell>
          <cell r="W12">
            <v>99233.123617509191</v>
          </cell>
          <cell r="X12">
            <v>121255.73179906103</v>
          </cell>
          <cell r="Y12">
            <v>141080.90883060149</v>
          </cell>
          <cell r="Z12">
            <v>158843.54659432883</v>
          </cell>
          <cell r="AA12">
            <v>166470.0410000695</v>
          </cell>
          <cell r="AB12">
            <v>357126.52611676441</v>
          </cell>
          <cell r="AC12">
            <v>357126.52611676441</v>
          </cell>
          <cell r="AD12">
            <v>357126.52611676441</v>
          </cell>
          <cell r="AE12">
            <v>357126.52611676441</v>
          </cell>
        </row>
        <row r="13">
          <cell r="A13" t="str">
            <v>IS_SGA EXCLUDING AMORT</v>
          </cell>
        </row>
        <row r="14">
          <cell r="A14" t="str">
            <v>IS_SGA EXCLUDING AMORT - FIXED</v>
          </cell>
          <cell r="C14" t="str">
            <v xml:space="preserve">Sales - Variable commercial exp. </v>
          </cell>
          <cell r="G14">
            <v>0</v>
          </cell>
          <cell r="H14">
            <v>0</v>
          </cell>
          <cell r="I14">
            <v>11538</v>
          </cell>
          <cell r="J14">
            <v>3741.8906125655931</v>
          </cell>
          <cell r="L14">
            <v>3741.8906125655931</v>
          </cell>
          <cell r="M14" t="str">
            <v/>
          </cell>
          <cell r="N14">
            <v>5725.5445232098964</v>
          </cell>
          <cell r="O14">
            <v>7676.6630978546091</v>
          </cell>
          <cell r="P14">
            <v>8135.1343026456516</v>
          </cell>
          <cell r="Q14">
            <v>8009.2439413424891</v>
          </cell>
          <cell r="R14">
            <v>29546.58586505265</v>
          </cell>
          <cell r="S14">
            <v>7497.0899108453377</v>
          </cell>
          <cell r="T14">
            <v>12566.380428559511</v>
          </cell>
          <cell r="U14">
            <v>13991.494744964726</v>
          </cell>
          <cell r="V14">
            <v>12138.496744573778</v>
          </cell>
          <cell r="W14">
            <v>46193.461828943357</v>
          </cell>
          <cell r="X14">
            <v>54286.4855614142</v>
          </cell>
          <cell r="Y14">
            <v>61688.113810084156</v>
          </cell>
          <cell r="Z14">
            <v>68446.429092984108</v>
          </cell>
          <cell r="AA14">
            <v>71430.719803143365</v>
          </cell>
          <cell r="AB14">
            <v>4444</v>
          </cell>
          <cell r="AC14">
            <v>4444</v>
          </cell>
          <cell r="AD14">
            <v>4444</v>
          </cell>
          <cell r="AE14">
            <v>4444</v>
          </cell>
        </row>
        <row r="15">
          <cell r="C15" t="str">
            <v>Sales - Variable marketing exp.</v>
          </cell>
          <cell r="G15">
            <v>0</v>
          </cell>
          <cell r="H15">
            <v>0</v>
          </cell>
          <cell r="I15">
            <v>0</v>
          </cell>
          <cell r="J15">
            <v>4929.6702006540527</v>
          </cell>
          <cell r="L15">
            <v>4929.6702006540527</v>
          </cell>
          <cell r="M15" t="str">
            <v/>
          </cell>
          <cell r="N15">
            <v>1145.7297308769737</v>
          </cell>
          <cell r="O15">
            <v>2717.1196701946642</v>
          </cell>
          <cell r="P15">
            <v>1384.7722533043209</v>
          </cell>
          <cell r="Q15">
            <v>2320.5106343060561</v>
          </cell>
          <cell r="R15">
            <v>7568.1322886820144</v>
          </cell>
          <cell r="S15">
            <v>2418.0720187790921</v>
          </cell>
          <cell r="T15">
            <v>4057.3377830487598</v>
          </cell>
          <cell r="U15">
            <v>4579.1756026132334</v>
          </cell>
          <cell r="V15">
            <v>3660.4145955589161</v>
          </cell>
          <cell r="W15">
            <v>14715</v>
          </cell>
          <cell r="X15">
            <v>12722.5</v>
          </cell>
          <cell r="Y15">
            <v>16153.8</v>
          </cell>
          <cell r="Z15">
            <v>19224</v>
          </cell>
          <cell r="AA15">
            <v>20185.2</v>
          </cell>
          <cell r="AB15">
            <v>4343</v>
          </cell>
          <cell r="AC15">
            <v>4343</v>
          </cell>
          <cell r="AD15">
            <v>4343</v>
          </cell>
          <cell r="AE15">
            <v>4343</v>
          </cell>
        </row>
        <row r="16">
          <cell r="A16" t="str">
            <v>IS_OTHER_OP_INCOME</v>
          </cell>
        </row>
        <row r="17">
          <cell r="C17" t="str">
            <v>G&amp;A - Fixed</v>
          </cell>
          <cell r="G17">
            <v>0</v>
          </cell>
          <cell r="H17">
            <v>0</v>
          </cell>
          <cell r="I17">
            <v>0</v>
          </cell>
          <cell r="J17">
            <v>9807.6596677676425</v>
          </cell>
          <cell r="L17">
            <v>9807.6596677676425</v>
          </cell>
          <cell r="M17" t="str">
            <v/>
          </cell>
          <cell r="N17">
            <v>1969.1922946565883</v>
          </cell>
          <cell r="O17">
            <v>2756.4821132587331</v>
          </cell>
          <cell r="P17">
            <v>2808.5812419059703</v>
          </cell>
          <cell r="Q17">
            <v>2658.6889921539932</v>
          </cell>
          <cell r="R17">
            <v>10192.944641975286</v>
          </cell>
          <cell r="S17">
            <v>2914.5399898783448</v>
          </cell>
          <cell r="T17">
            <v>3051.91709166397</v>
          </cell>
          <cell r="U17">
            <v>3092.20966666398</v>
          </cell>
          <cell r="V17">
            <v>3102.4085794592102</v>
          </cell>
          <cell r="W17">
            <v>12161.075327665505</v>
          </cell>
          <cell r="X17">
            <v>13377.182860432056</v>
          </cell>
          <cell r="Y17">
            <v>14714.901146475264</v>
          </cell>
          <cell r="Z17">
            <v>16186.391261122792</v>
          </cell>
          <cell r="AA17">
            <v>16995.710824178932</v>
          </cell>
          <cell r="AB17">
            <v>343</v>
          </cell>
          <cell r="AC17">
            <v>343</v>
          </cell>
          <cell r="AD17">
            <v>343</v>
          </cell>
          <cell r="AE17">
            <v>343</v>
          </cell>
        </row>
        <row r="18">
          <cell r="A18" t="str">
            <v>IS_EBITDA</v>
          </cell>
        </row>
        <row r="19">
          <cell r="A19" t="str">
            <v>IS_EBITDA MARGIN</v>
          </cell>
          <cell r="C19" t="str">
            <v>EBITDA</v>
          </cell>
          <cell r="G19">
            <v>0</v>
          </cell>
          <cell r="H19">
            <v>0</v>
          </cell>
          <cell r="I19">
            <v>8033</v>
          </cell>
          <cell r="J19">
            <v>20494.639996557504</v>
          </cell>
          <cell r="L19">
            <v>20494.639996557504</v>
          </cell>
          <cell r="N19">
            <v>2034.0578910994836</v>
          </cell>
          <cell r="O19">
            <v>4745.4991263964566</v>
          </cell>
          <cell r="P19">
            <v>6100.3338622409037</v>
          </cell>
          <cell r="Q19">
            <v>3170.3958889866535</v>
          </cell>
          <cell r="R19">
            <v>16050.286768723534</v>
          </cell>
          <cell r="S19">
            <v>4008.3823455614988</v>
          </cell>
          <cell r="T19">
            <v>6485.5403793798105</v>
          </cell>
          <cell r="U19">
            <v>8830.548779083314</v>
          </cell>
          <cell r="V19">
            <v>6839.114956875721</v>
          </cell>
          <cell r="W19">
            <v>26163.586460900329</v>
          </cell>
          <cell r="X19">
            <v>40869.563377214778</v>
          </cell>
          <cell r="Y19">
            <v>48524.093874042075</v>
          </cell>
          <cell r="Z19">
            <v>54986.726240221928</v>
          </cell>
          <cell r="AA19">
            <v>57858.410372747203</v>
          </cell>
          <cell r="AB19">
            <v>347996.52611676441</v>
          </cell>
          <cell r="AC19">
            <v>347996.52611676441</v>
          </cell>
          <cell r="AD19">
            <v>347996.52611676441</v>
          </cell>
          <cell r="AE19">
            <v>347996.52611676441</v>
          </cell>
        </row>
        <row r="20">
          <cell r="C20" t="str">
            <v>EBITDA Margin</v>
          </cell>
          <cell r="G20">
            <v>0</v>
          </cell>
          <cell r="H20">
            <v>0</v>
          </cell>
          <cell r="I20">
            <v>0.13983323759291172</v>
          </cell>
          <cell r="J20">
            <v>0.16516352920990474</v>
          </cell>
          <cell r="L20">
            <v>0.16516352920990474</v>
          </cell>
          <cell r="M20" t="str">
            <v/>
          </cell>
          <cell r="N20">
            <v>6.4927152213277731E-2</v>
          </cell>
          <cell r="O20">
            <v>9.0771270650140262E-2</v>
          </cell>
          <cell r="P20">
            <v>0.11824636190070578</v>
          </cell>
          <cell r="Q20">
            <v>7.6128503619769486E-2</v>
          </cell>
          <cell r="R20">
            <v>9.0759880073608273E-2</v>
          </cell>
          <cell r="S20">
            <v>0.10416380312312154</v>
          </cell>
          <cell r="T20">
            <v>0.10626277677318209</v>
          </cell>
          <cell r="U20">
            <v>0.13009685798260748</v>
          </cell>
          <cell r="V20">
            <v>0.11826211561209346</v>
          </cell>
          <cell r="W20">
            <v>0.11616827770383661</v>
          </cell>
          <cell r="X20">
            <v>0.15240489569195678</v>
          </cell>
          <cell r="Y20">
            <v>0.15806119428727533</v>
          </cell>
          <cell r="Z20">
            <v>0.16078857123384599</v>
          </cell>
          <cell r="AA20">
            <v>0.16200959635532977</v>
          </cell>
          <cell r="AB20">
            <v>0.97442664542664015</v>
          </cell>
          <cell r="AC20">
            <v>0.97442664542664015</v>
          </cell>
          <cell r="AD20">
            <v>0.97442664542664015</v>
          </cell>
          <cell r="AE20">
            <v>0.97442664542664015</v>
          </cell>
        </row>
        <row r="22">
          <cell r="C22" t="str">
            <v>Non-Recurring&amp;Extraordinary Items</v>
          </cell>
          <cell r="G22">
            <v>0</v>
          </cell>
          <cell r="H22">
            <v>0</v>
          </cell>
          <cell r="I22">
            <v>0</v>
          </cell>
          <cell r="J22">
            <v>-1192.8108961959449</v>
          </cell>
          <cell r="L22">
            <v>-1192.8108961959449</v>
          </cell>
          <cell r="N22">
            <v>-1730.6501646885849</v>
          </cell>
          <cell r="O22">
            <v>-218.31281914842427</v>
          </cell>
          <cell r="P22">
            <v>-510.44545588549164</v>
          </cell>
          <cell r="Q22">
            <v>0</v>
          </cell>
          <cell r="R22">
            <v>-2459.408439722501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6</v>
          </cell>
          <cell r="AC22">
            <v>6</v>
          </cell>
          <cell r="AD22">
            <v>6</v>
          </cell>
          <cell r="AE22">
            <v>6</v>
          </cell>
        </row>
        <row r="23">
          <cell r="C23" t="str">
            <v>Forex</v>
          </cell>
          <cell r="G23">
            <v>0</v>
          </cell>
          <cell r="H23">
            <v>0</v>
          </cell>
          <cell r="I23">
            <v>0</v>
          </cell>
          <cell r="J23">
            <v>-266.6506543842811</v>
          </cell>
          <cell r="L23">
            <v>-266.6506543842811</v>
          </cell>
          <cell r="N23">
            <v>124.30873620456495</v>
          </cell>
          <cell r="O23">
            <v>968.11218672002053</v>
          </cell>
          <cell r="P23">
            <v>-789.45158743292495</v>
          </cell>
          <cell r="Q23">
            <v>0</v>
          </cell>
          <cell r="R23">
            <v>302.96933549166056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6</v>
          </cell>
          <cell r="AC23">
            <v>6</v>
          </cell>
          <cell r="AD23">
            <v>6</v>
          </cell>
          <cell r="AE23">
            <v>6</v>
          </cell>
        </row>
        <row r="24">
          <cell r="C24" t="str">
            <v>Non-operating income/expense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L24">
            <v>2</v>
          </cell>
          <cell r="N24">
            <v>346.95671900736346</v>
          </cell>
          <cell r="O24">
            <v>-4.5866109660482088</v>
          </cell>
          <cell r="P24">
            <v>-86.899422807992323</v>
          </cell>
          <cell r="Q24">
            <v>0</v>
          </cell>
          <cell r="R24">
            <v>255.47068523332291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6</v>
          </cell>
          <cell r="AC24">
            <v>6</v>
          </cell>
          <cell r="AD24">
            <v>6</v>
          </cell>
          <cell r="AE24">
            <v>6</v>
          </cell>
        </row>
        <row r="25">
          <cell r="G25" t="str">
            <v>______</v>
          </cell>
          <cell r="H25" t="str">
            <v>______</v>
          </cell>
          <cell r="I25" t="str">
            <v>______</v>
          </cell>
          <cell r="J25" t="str">
            <v>______</v>
          </cell>
          <cell r="L25" t="str">
            <v>______</v>
          </cell>
          <cell r="M25" t="str">
            <v/>
          </cell>
          <cell r="N25" t="str">
            <v>______</v>
          </cell>
          <cell r="O25" t="str">
            <v>______</v>
          </cell>
          <cell r="P25" t="str">
            <v>______</v>
          </cell>
          <cell r="Q25" t="str">
            <v>______</v>
          </cell>
          <cell r="R25" t="str">
            <v>______</v>
          </cell>
          <cell r="S25" t="str">
            <v>______</v>
          </cell>
          <cell r="T25" t="str">
            <v>______</v>
          </cell>
          <cell r="U25" t="str">
            <v>______</v>
          </cell>
          <cell r="V25" t="str">
            <v>______</v>
          </cell>
          <cell r="W25" t="str">
            <v>______</v>
          </cell>
          <cell r="X25" t="str">
            <v>______</v>
          </cell>
          <cell r="Y25" t="str">
            <v>______</v>
          </cell>
          <cell r="Z25" t="str">
            <v>______</v>
          </cell>
          <cell r="AA25" t="str">
            <v>______</v>
          </cell>
          <cell r="AB25" t="str">
            <v>______</v>
          </cell>
          <cell r="AC25" t="str">
            <v>______</v>
          </cell>
          <cell r="AD25" t="str">
            <v>______</v>
          </cell>
          <cell r="AE25" t="str">
            <v>______</v>
          </cell>
        </row>
        <row r="26">
          <cell r="C26" t="str">
            <v>Operating Income</v>
          </cell>
          <cell r="G26">
            <v>0</v>
          </cell>
          <cell r="H26">
            <v>0</v>
          </cell>
          <cell r="I26">
            <v>0</v>
          </cell>
          <cell r="J26">
            <v>-1457.461550580226</v>
          </cell>
          <cell r="L26">
            <v>-1457.461550580226</v>
          </cell>
          <cell r="N26">
            <v>774.67318162282709</v>
          </cell>
          <cell r="O26">
            <v>5490.7118830020045</v>
          </cell>
          <cell r="P26">
            <v>4713.5373961144951</v>
          </cell>
          <cell r="Q26">
            <v>3170.3958889866535</v>
          </cell>
          <cell r="R26">
            <v>14149.318349726016</v>
          </cell>
          <cell r="S26">
            <v>4008.3823455614988</v>
          </cell>
          <cell r="T26">
            <v>6485.5403793798105</v>
          </cell>
          <cell r="U26">
            <v>8830.548779083314</v>
          </cell>
          <cell r="V26">
            <v>6839.114956875721</v>
          </cell>
          <cell r="W26">
            <v>26163.586460900329</v>
          </cell>
          <cell r="X26">
            <v>40869.563377214778</v>
          </cell>
          <cell r="Y26">
            <v>48524.093874042075</v>
          </cell>
          <cell r="Z26">
            <v>54986.726240221928</v>
          </cell>
          <cell r="AA26">
            <v>57858.410372747203</v>
          </cell>
          <cell r="AB26">
            <v>348014.52611676441</v>
          </cell>
          <cell r="AC26">
            <v>348014.52611676441</v>
          </cell>
          <cell r="AD26">
            <v>348014.52611676441</v>
          </cell>
          <cell r="AE26">
            <v>348014.52611676441</v>
          </cell>
        </row>
        <row r="28">
          <cell r="C28" t="str">
            <v>Transfers</v>
          </cell>
        </row>
        <row r="29">
          <cell r="A29" t="str">
            <v>IS_DEP and AMORT</v>
          </cell>
        </row>
        <row r="30">
          <cell r="C30" t="str">
            <v>Depreciation</v>
          </cell>
          <cell r="G30">
            <v>0</v>
          </cell>
          <cell r="H30">
            <v>0</v>
          </cell>
          <cell r="I30">
            <v>629</v>
          </cell>
          <cell r="J30">
            <v>2470.8283941078093</v>
          </cell>
          <cell r="L30">
            <v>2470.8283941078093</v>
          </cell>
          <cell r="M30" t="str">
            <v/>
          </cell>
          <cell r="N30">
            <v>1000.7048730380709</v>
          </cell>
          <cell r="O30">
            <v>1705.3325134219961</v>
          </cell>
          <cell r="P30">
            <v>2097.6977947902078</v>
          </cell>
          <cell r="Q30">
            <v>2107.6914804298608</v>
          </cell>
          <cell r="R30">
            <v>6911.426661680136</v>
          </cell>
          <cell r="S30">
            <v>2122.1334526709898</v>
          </cell>
          <cell r="T30">
            <v>2130.4708210257945</v>
          </cell>
          <cell r="U30">
            <v>2137.3490388488108</v>
          </cell>
          <cell r="V30">
            <v>2140.6850940128784</v>
          </cell>
          <cell r="W30">
            <v>8530.6384065584734</v>
          </cell>
          <cell r="X30">
            <v>8537.7899516327961</v>
          </cell>
          <cell r="Y30">
            <v>8546.5460694123085</v>
          </cell>
          <cell r="Z30">
            <v>8555.1011705828896</v>
          </cell>
          <cell r="AA30">
            <v>8589.6471705828899</v>
          </cell>
          <cell r="AB30">
            <v>12</v>
          </cell>
          <cell r="AC30">
            <v>12</v>
          </cell>
          <cell r="AD30">
            <v>12</v>
          </cell>
          <cell r="AE30">
            <v>12</v>
          </cell>
        </row>
        <row r="31">
          <cell r="A31" t="str">
            <v>IS_EBITA</v>
          </cell>
          <cell r="G31" t="str">
            <v>______</v>
          </cell>
          <cell r="H31" t="str">
            <v>______</v>
          </cell>
          <cell r="I31" t="str">
            <v>______</v>
          </cell>
          <cell r="J31" t="str">
            <v>______</v>
          </cell>
          <cell r="L31" t="str">
            <v>______</v>
          </cell>
          <cell r="M31" t="str">
            <v/>
          </cell>
          <cell r="N31" t="str">
            <v>______</v>
          </cell>
          <cell r="O31" t="str">
            <v>______</v>
          </cell>
          <cell r="P31" t="str">
            <v>______</v>
          </cell>
          <cell r="Q31" t="str">
            <v>______</v>
          </cell>
          <cell r="R31" t="str">
            <v>______</v>
          </cell>
          <cell r="S31" t="str">
            <v>______</v>
          </cell>
          <cell r="T31" t="str">
            <v>______</v>
          </cell>
          <cell r="U31" t="str">
            <v>______</v>
          </cell>
          <cell r="V31" t="str">
            <v>______</v>
          </cell>
          <cell r="W31" t="str">
            <v>______</v>
          </cell>
          <cell r="X31" t="str">
            <v>______</v>
          </cell>
          <cell r="Y31" t="str">
            <v>______</v>
          </cell>
          <cell r="Z31" t="str">
            <v>______</v>
          </cell>
          <cell r="AA31" t="str">
            <v>______</v>
          </cell>
          <cell r="AB31" t="str">
            <v>______</v>
          </cell>
          <cell r="AC31" t="str">
            <v>______</v>
          </cell>
          <cell r="AD31" t="str">
            <v>______</v>
          </cell>
          <cell r="AE31" t="str">
            <v>______</v>
          </cell>
        </row>
        <row r="32">
          <cell r="C32" t="str">
            <v>EBITA</v>
          </cell>
          <cell r="G32">
            <v>0</v>
          </cell>
          <cell r="H32">
            <v>0</v>
          </cell>
          <cell r="I32">
            <v>7404</v>
          </cell>
          <cell r="J32">
            <v>16566.350051869471</v>
          </cell>
          <cell r="L32">
            <v>16566.350051869471</v>
          </cell>
          <cell r="M32" t="str">
            <v/>
          </cell>
          <cell r="N32">
            <v>-226.03169141524381</v>
          </cell>
          <cell r="O32">
            <v>3785.3793695800086</v>
          </cell>
          <cell r="P32">
            <v>2615.8396013242873</v>
          </cell>
          <cell r="Q32">
            <v>1062.7044085567927</v>
          </cell>
          <cell r="R32">
            <v>7237.8916880458801</v>
          </cell>
          <cell r="S32">
            <v>1886.2488928905091</v>
          </cell>
          <cell r="T32">
            <v>4355.0695583540164</v>
          </cell>
          <cell r="U32">
            <v>6693.1997402345032</v>
          </cell>
          <cell r="V32">
            <v>4698.4298628628421</v>
          </cell>
          <cell r="W32">
            <v>17632.948054341854</v>
          </cell>
          <cell r="X32">
            <v>32331.773425581981</v>
          </cell>
          <cell r="Y32">
            <v>39977.547804629765</v>
          </cell>
          <cell r="Z32">
            <v>46431.625069639034</v>
          </cell>
          <cell r="AA32">
            <v>49268.763202164315</v>
          </cell>
          <cell r="AB32">
            <v>348002.52611676441</v>
          </cell>
          <cell r="AC32">
            <v>348002.52611676441</v>
          </cell>
          <cell r="AD32">
            <v>348002.52611676441</v>
          </cell>
          <cell r="AE32">
            <v>348002.52611676441</v>
          </cell>
        </row>
        <row r="33">
          <cell r="A33" t="str">
            <v>IS_GOODWILL AMORT</v>
          </cell>
        </row>
        <row r="34">
          <cell r="A34" t="str">
            <v>IS_TRANSACTION AMORT</v>
          </cell>
          <cell r="C34" t="str">
            <v>Amort. of Goodwill (Non-Deduct.)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 t="str">
            <v/>
          </cell>
          <cell r="N34">
            <v>1590.4124999999999</v>
          </cell>
          <cell r="O34">
            <v>1570.5323437499999</v>
          </cell>
          <cell r="P34">
            <v>1550.9006894531249</v>
          </cell>
          <cell r="Q34">
            <v>1531.5144308349609</v>
          </cell>
          <cell r="R34">
            <v>6243.3599640380853</v>
          </cell>
          <cell r="S34">
            <v>1590.4124999999999</v>
          </cell>
          <cell r="T34">
            <v>1570.5323437499999</v>
          </cell>
          <cell r="U34">
            <v>1550.9006894531249</v>
          </cell>
          <cell r="V34">
            <v>1531.5144308349609</v>
          </cell>
          <cell r="W34">
            <v>6243.3599640380853</v>
          </cell>
          <cell r="X34">
            <v>6243.3599640380853</v>
          </cell>
          <cell r="Y34">
            <v>6243.3599640380853</v>
          </cell>
          <cell r="Z34">
            <v>6243.3599640380853</v>
          </cell>
          <cell r="AA34">
            <v>6243.3599640380853</v>
          </cell>
          <cell r="AB34">
            <v>6243.3599640380853</v>
          </cell>
          <cell r="AC34">
            <v>6243.3599640380853</v>
          </cell>
          <cell r="AD34">
            <v>6243.3599640380853</v>
          </cell>
          <cell r="AE34">
            <v>6243.3599640380853</v>
          </cell>
        </row>
        <row r="35">
          <cell r="C35" t="str">
            <v>Amort. of Transaction Exps. (Deduct.)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 t="str">
            <v/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C36" t="str">
            <v xml:space="preserve">Amort. of  Intangible assets </v>
          </cell>
          <cell r="N36">
            <v>188.45</v>
          </cell>
          <cell r="O36">
            <v>186.09437499999999</v>
          </cell>
          <cell r="P36">
            <v>183.76819531249998</v>
          </cell>
          <cell r="Q36">
            <v>181.47109287109373</v>
          </cell>
          <cell r="R36">
            <v>739.78366318359372</v>
          </cell>
          <cell r="S36">
            <v>188.45</v>
          </cell>
          <cell r="T36">
            <v>186.09437499999999</v>
          </cell>
          <cell r="U36">
            <v>183.76819531249998</v>
          </cell>
          <cell r="V36">
            <v>181.47109287109373</v>
          </cell>
          <cell r="W36">
            <v>739.78366318359372</v>
          </cell>
          <cell r="X36">
            <v>739.78366318359372</v>
          </cell>
          <cell r="Y36">
            <v>739.78366318359372</v>
          </cell>
          <cell r="Z36">
            <v>739.78366318359372</v>
          </cell>
          <cell r="AA36">
            <v>739.78366318359372</v>
          </cell>
          <cell r="AB36">
            <v>739.78366318359372</v>
          </cell>
          <cell r="AC36">
            <v>739.78366318359372</v>
          </cell>
          <cell r="AD36">
            <v>739.78366318359372</v>
          </cell>
          <cell r="AE36">
            <v>739.78366318359372</v>
          </cell>
        </row>
        <row r="37">
          <cell r="A37" t="str">
            <v>IS_EBIT</v>
          </cell>
          <cell r="G37" t="str">
            <v>______</v>
          </cell>
          <cell r="H37" t="str">
            <v>______</v>
          </cell>
          <cell r="I37" t="str">
            <v>______</v>
          </cell>
          <cell r="J37" t="str">
            <v>______</v>
          </cell>
          <cell r="L37" t="str">
            <v>______</v>
          </cell>
          <cell r="M37" t="str">
            <v/>
          </cell>
          <cell r="N37" t="str">
            <v>______</v>
          </cell>
          <cell r="O37" t="str">
            <v>______</v>
          </cell>
          <cell r="P37" t="str">
            <v>______</v>
          </cell>
          <cell r="Q37" t="str">
            <v>______</v>
          </cell>
          <cell r="R37" t="str">
            <v>______</v>
          </cell>
          <cell r="S37" t="str">
            <v>______</v>
          </cell>
          <cell r="T37" t="str">
            <v>______</v>
          </cell>
          <cell r="U37" t="str">
            <v>______</v>
          </cell>
          <cell r="V37" t="str">
            <v>______</v>
          </cell>
          <cell r="W37" t="str">
            <v>______</v>
          </cell>
          <cell r="X37" t="str">
            <v>______</v>
          </cell>
          <cell r="Y37" t="str">
            <v>______</v>
          </cell>
          <cell r="Z37" t="str">
            <v>______</v>
          </cell>
          <cell r="AA37" t="str">
            <v>______</v>
          </cell>
          <cell r="AB37" t="str">
            <v>______</v>
          </cell>
          <cell r="AC37" t="str">
            <v>______</v>
          </cell>
          <cell r="AD37" t="str">
            <v>______</v>
          </cell>
          <cell r="AE37" t="str">
            <v>______</v>
          </cell>
        </row>
        <row r="38">
          <cell r="C38" t="str">
            <v>EBIT</v>
          </cell>
          <cell r="G38">
            <v>0</v>
          </cell>
          <cell r="H38">
            <v>0</v>
          </cell>
          <cell r="I38">
            <v>7404</v>
          </cell>
          <cell r="J38">
            <v>16566.350051869471</v>
          </cell>
          <cell r="L38">
            <v>16566.350051869471</v>
          </cell>
          <cell r="M38" t="str">
            <v/>
          </cell>
          <cell r="N38">
            <v>-2004.8941914152438</v>
          </cell>
          <cell r="O38">
            <v>2028.7526508300089</v>
          </cell>
          <cell r="P38">
            <v>881.17071655866243</v>
          </cell>
          <cell r="Q38">
            <v>-650.28111514926195</v>
          </cell>
          <cell r="R38">
            <v>254.74806082420127</v>
          </cell>
          <cell r="S38">
            <v>107.38639289050911</v>
          </cell>
          <cell r="T38">
            <v>2598.4428396040166</v>
          </cell>
          <cell r="U38">
            <v>4958.5308554688781</v>
          </cell>
          <cell r="V38">
            <v>2985.4443391567875</v>
          </cell>
          <cell r="W38">
            <v>10649.804427120176</v>
          </cell>
          <cell r="X38">
            <v>25348.629798360304</v>
          </cell>
          <cell r="Y38">
            <v>32994.404177408083</v>
          </cell>
          <cell r="Z38">
            <v>39448.481442417353</v>
          </cell>
          <cell r="AA38">
            <v>42285.619574942633</v>
          </cell>
          <cell r="AB38">
            <v>341019.38248954271</v>
          </cell>
          <cell r="AC38">
            <v>341019.38248954271</v>
          </cell>
          <cell r="AD38">
            <v>341019.38248954271</v>
          </cell>
          <cell r="AE38">
            <v>341019.38248954271</v>
          </cell>
        </row>
        <row r="40">
          <cell r="A40" t="str">
            <v>IS_INTEREST EXPENSE</v>
          </cell>
          <cell r="C40" t="str">
            <v>INTEREST EXPENSE:</v>
          </cell>
        </row>
        <row r="41">
          <cell r="A41" t="str">
            <v>IS_INT WC REVOLVER</v>
          </cell>
          <cell r="C41" t="str">
            <v xml:space="preserve">   Existing Debt</v>
          </cell>
          <cell r="G41">
            <v>0</v>
          </cell>
          <cell r="H41">
            <v>0</v>
          </cell>
          <cell r="I41">
            <v>0</v>
          </cell>
          <cell r="J41">
            <v>4022.4134954761225</v>
          </cell>
          <cell r="L41">
            <v>4022.4134954761225</v>
          </cell>
          <cell r="M41" t="str">
            <v/>
          </cell>
          <cell r="N41">
            <v>1404.4185148772801</v>
          </cell>
          <cell r="O41">
            <v>2170.2653969041503</v>
          </cell>
          <cell r="P41">
            <v>2486.4615481382789</v>
          </cell>
          <cell r="Q41">
            <v>2265</v>
          </cell>
          <cell r="R41">
            <v>8326.1454599197095</v>
          </cell>
          <cell r="S41">
            <v>1879.6276718151539</v>
          </cell>
          <cell r="T41">
            <v>1713.6052229234203</v>
          </cell>
          <cell r="U41">
            <v>1448.5094661594687</v>
          </cell>
          <cell r="V41">
            <v>1341.0918927532048</v>
          </cell>
          <cell r="W41">
            <v>6382.8342536512473</v>
          </cell>
          <cell r="X41">
            <v>4788.3328847242465</v>
          </cell>
          <cell r="Y41">
            <v>4290.5369608683677</v>
          </cell>
          <cell r="Z41">
            <v>4089.5983473232113</v>
          </cell>
          <cell r="AA41">
            <v>4089.5983473232113</v>
          </cell>
          <cell r="AB41">
            <v>4089.5983473232113</v>
          </cell>
          <cell r="AC41">
            <v>4089.5983473232113</v>
          </cell>
          <cell r="AD41">
            <v>4089.5983473232113</v>
          </cell>
          <cell r="AE41">
            <v>4089.5983473232113</v>
          </cell>
        </row>
        <row r="42">
          <cell r="A42" t="str">
            <v>IS_INT  WC COMM FEE</v>
          </cell>
          <cell r="C42" t="str">
            <v xml:space="preserve">   Working Capital Revolver</v>
          </cell>
          <cell r="M42" t="str">
            <v/>
          </cell>
          <cell r="N42">
            <v>0</v>
          </cell>
          <cell r="O42">
            <v>0</v>
          </cell>
          <cell r="P42">
            <v>0</v>
          </cell>
          <cell r="Q42">
            <v>3.4639069464516945</v>
          </cell>
          <cell r="R42">
            <v>3.4639069464516945</v>
          </cell>
          <cell r="S42">
            <v>38.078572644804531</v>
          </cell>
          <cell r="T42">
            <v>170.60643903122082</v>
          </cell>
          <cell r="U42">
            <v>324.66763299435104</v>
          </cell>
          <cell r="V42">
            <v>412.64070223508116</v>
          </cell>
          <cell r="W42">
            <v>945.99334690545743</v>
          </cell>
          <cell r="X42">
            <v>1923.8258537214226</v>
          </cell>
          <cell r="Y42">
            <v>2822.324642143969</v>
          </cell>
          <cell r="Z42">
            <v>2311.7584673296551</v>
          </cell>
          <cell r="AA42">
            <v>1034.8006172254336</v>
          </cell>
          <cell r="AB42">
            <v>1034.8006172254336</v>
          </cell>
          <cell r="AC42">
            <v>1034.8006172254336</v>
          </cell>
          <cell r="AD42">
            <v>1034.8006172254336</v>
          </cell>
          <cell r="AE42">
            <v>1034.8006172254354</v>
          </cell>
        </row>
        <row r="43">
          <cell r="A43" t="str">
            <v>IS_INT SEN SEC DEBT 1</v>
          </cell>
          <cell r="C43" t="str">
            <v xml:space="preserve">   Short Term Debt - Seas. Borr./SBLC/Comm. Fee</v>
          </cell>
          <cell r="M43" t="str">
            <v/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A44" t="str">
            <v>IS_INT SEN SEC DEBT 2</v>
          </cell>
          <cell r="C44" t="str">
            <v xml:space="preserve">   Senior Secured Debt 1</v>
          </cell>
          <cell r="M44" t="str">
            <v/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45" t="str">
            <v>IS_INT SEN SEC DEBT 3</v>
          </cell>
          <cell r="C45" t="str">
            <v xml:space="preserve">   Senior Secured Debt 2</v>
          </cell>
          <cell r="M45" t="str">
            <v/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46" t="str">
            <v>IS_INT SEN SEC DEBT 4</v>
          </cell>
          <cell r="C46" t="str">
            <v xml:space="preserve">   Senior Secured Debt 3</v>
          </cell>
          <cell r="M46" t="str">
            <v/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A47" t="str">
            <v>IS_INT SEN UNSEC DEBT 5</v>
          </cell>
          <cell r="C47" t="str">
            <v xml:space="preserve">   Senior Secured Debt 4</v>
          </cell>
          <cell r="M47" t="str">
            <v/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48" t="str">
            <v>IS_INT SEN UNSEC DEBT 6</v>
          </cell>
          <cell r="C48" t="str">
            <v xml:space="preserve">   Bonds</v>
          </cell>
          <cell r="M48" t="str">
            <v/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2825.6666666666665</v>
          </cell>
          <cell r="U48">
            <v>2825.6666666666665</v>
          </cell>
          <cell r="V48">
            <v>0</v>
          </cell>
          <cell r="W48">
            <v>5651.333333333333</v>
          </cell>
          <cell r="X48">
            <v>4521.1333333333332</v>
          </cell>
          <cell r="Y48">
            <v>3390.9333333333334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A49" t="str">
            <v>IS_INT SEN UNSEC DEBT 7</v>
          </cell>
          <cell r="C49" t="str">
            <v xml:space="preserve">   Senior Unsecured Debt 6</v>
          </cell>
          <cell r="M49" t="str">
            <v/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A50" t="str">
            <v>IS_INT CAP LEASES 1</v>
          </cell>
          <cell r="C50" t="str">
            <v xml:space="preserve">   Senior Unsecured Debt 7</v>
          </cell>
          <cell r="M50" t="str">
            <v/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A51" t="str">
            <v>IS_INT CAP LEASES 2</v>
          </cell>
          <cell r="C51" t="str">
            <v xml:space="preserve">   Capital Leases </v>
          </cell>
          <cell r="M51" t="str">
            <v/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254.21621560421261</v>
          </cell>
          <cell r="T51">
            <v>217.70916575247372</v>
          </cell>
          <cell r="U51">
            <v>295.22135530217184</v>
          </cell>
          <cell r="V51">
            <v>478.53065828240551</v>
          </cell>
          <cell r="W51">
            <v>1245.6773949412636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52" t="str">
            <v>IS_INT SUB DEBT 1</v>
          </cell>
          <cell r="C52" t="str">
            <v xml:space="preserve">   Capital Leases 2</v>
          </cell>
          <cell r="M52" t="str">
            <v/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53" t="str">
            <v>IS_INT SUB DEBT 2</v>
          </cell>
          <cell r="C53" t="str">
            <v xml:space="preserve">   Subordinated Debt 1</v>
          </cell>
          <cell r="M53" t="str">
            <v/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A54" t="str">
            <v>IS_INT SUB DEBT 3</v>
          </cell>
          <cell r="C54" t="str">
            <v xml:space="preserve">   Subordinated Debt 2</v>
          </cell>
          <cell r="M54" t="str">
            <v/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55" t="str">
            <v>IS_INT SUB DEBT 4</v>
          </cell>
          <cell r="C55" t="str">
            <v xml:space="preserve">   Subordinated Debt 3</v>
          </cell>
          <cell r="M55" t="str">
            <v/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>IS_INT OTHER SUB DEBT 1 (PIK</v>
          </cell>
          <cell r="C56" t="str">
            <v xml:space="preserve">   Subordinated Debt 4</v>
          </cell>
          <cell r="M56" t="str">
            <v/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>IS_INT OTHER SUB DEBT 2 (PIK)</v>
          </cell>
          <cell r="C57" t="str">
            <v xml:space="preserve">   Other Sub. Debt 1 (W/PIK)</v>
          </cell>
          <cell r="M57" t="str">
            <v/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 t="str">
            <v>IS_INT ESOP SUB DEBT</v>
          </cell>
          <cell r="C58" t="str">
            <v xml:space="preserve">   Other Sub. Debt 2 (W/PIK)</v>
          </cell>
          <cell r="M58" t="str">
            <v/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 t="str">
            <v>IS_INT OTHER INT EXPENSE</v>
          </cell>
          <cell r="C59" t="str">
            <v xml:space="preserve">   ESOP Subordinated Debt</v>
          </cell>
          <cell r="M59" t="str">
            <v/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C60" t="str">
            <v xml:space="preserve">   Other Interest Expense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 t="str">
            <v>IS_TOT INTEREST EXP</v>
          </cell>
          <cell r="G61" t="str">
            <v>______</v>
          </cell>
          <cell r="H61" t="str">
            <v>______</v>
          </cell>
          <cell r="I61" t="str">
            <v>______</v>
          </cell>
          <cell r="J61" t="str">
            <v>______</v>
          </cell>
          <cell r="L61" t="str">
            <v>______</v>
          </cell>
          <cell r="M61" t="str">
            <v/>
          </cell>
          <cell r="N61" t="str">
            <v>______</v>
          </cell>
          <cell r="O61" t="str">
            <v>______</v>
          </cell>
          <cell r="P61" t="str">
            <v>______</v>
          </cell>
          <cell r="Q61" t="str">
            <v>______</v>
          </cell>
          <cell r="R61" t="str">
            <v>______</v>
          </cell>
          <cell r="S61" t="str">
            <v>______</v>
          </cell>
          <cell r="T61" t="str">
            <v>______</v>
          </cell>
          <cell r="U61" t="str">
            <v>______</v>
          </cell>
          <cell r="V61" t="str">
            <v>______</v>
          </cell>
          <cell r="W61" t="str">
            <v>______</v>
          </cell>
          <cell r="X61" t="str">
            <v>______</v>
          </cell>
          <cell r="Y61" t="str">
            <v>______</v>
          </cell>
          <cell r="Z61" t="str">
            <v>______</v>
          </cell>
          <cell r="AA61" t="str">
            <v>______</v>
          </cell>
          <cell r="AB61" t="str">
            <v>______</v>
          </cell>
          <cell r="AC61" t="str">
            <v>______</v>
          </cell>
          <cell r="AD61" t="str">
            <v>______</v>
          </cell>
          <cell r="AE61" t="str">
            <v>______</v>
          </cell>
        </row>
        <row r="62">
          <cell r="A62" t="str">
            <v>IS_CASH INTEREST</v>
          </cell>
          <cell r="C62" t="str">
            <v xml:space="preserve">       Total Interest Expense</v>
          </cell>
          <cell r="G62">
            <v>0</v>
          </cell>
          <cell r="H62">
            <v>0</v>
          </cell>
          <cell r="I62">
            <v>0</v>
          </cell>
          <cell r="J62">
            <v>4022.4134954761225</v>
          </cell>
          <cell r="L62">
            <v>4022.4134954761225</v>
          </cell>
          <cell r="M62" t="str">
            <v/>
          </cell>
          <cell r="N62">
            <v>1404.4185148772801</v>
          </cell>
          <cell r="O62">
            <v>2170.2653969041503</v>
          </cell>
          <cell r="P62">
            <v>2486.4615481382789</v>
          </cell>
          <cell r="Q62">
            <v>2268.4639069464515</v>
          </cell>
          <cell r="R62">
            <v>8329.6093668661615</v>
          </cell>
          <cell r="S62">
            <v>2171.922460064171</v>
          </cell>
          <cell r="T62">
            <v>4927.5874943737808</v>
          </cell>
          <cell r="U62">
            <v>4894.0651211226577</v>
          </cell>
          <cell r="V62">
            <v>2232.2632532706912</v>
          </cell>
          <cell r="W62">
            <v>14225.838328831302</v>
          </cell>
          <cell r="X62">
            <v>11233.292071779002</v>
          </cell>
          <cell r="Y62">
            <v>10503.79493634567</v>
          </cell>
          <cell r="Z62">
            <v>6401.3568146528669</v>
          </cell>
          <cell r="AA62">
            <v>5124.3989645486454</v>
          </cell>
          <cell r="AB62">
            <v>5124.3989645486454</v>
          </cell>
          <cell r="AC62">
            <v>5124.3989645486454</v>
          </cell>
          <cell r="AD62">
            <v>5124.3989645486454</v>
          </cell>
          <cell r="AE62">
            <v>5124.3989645486472</v>
          </cell>
        </row>
        <row r="63">
          <cell r="C63" t="str">
            <v xml:space="preserve">       Total Cash Interest Expense</v>
          </cell>
          <cell r="G63">
            <v>0</v>
          </cell>
          <cell r="H63">
            <v>0</v>
          </cell>
          <cell r="I63">
            <v>0</v>
          </cell>
          <cell r="J63">
            <v>4022.4134954761225</v>
          </cell>
          <cell r="L63">
            <v>4022.4134954761225</v>
          </cell>
          <cell r="M63" t="str">
            <v/>
          </cell>
          <cell r="N63">
            <v>1404.4185148772801</v>
          </cell>
          <cell r="O63">
            <v>2170.2653969041503</v>
          </cell>
          <cell r="P63">
            <v>2486.4615481382789</v>
          </cell>
          <cell r="Q63">
            <v>2268.4639069464515</v>
          </cell>
          <cell r="R63">
            <v>8329.6093668661615</v>
          </cell>
          <cell r="S63">
            <v>2171.922460064171</v>
          </cell>
          <cell r="T63">
            <v>4927.5874943737808</v>
          </cell>
          <cell r="U63">
            <v>4894.0651211226577</v>
          </cell>
          <cell r="V63">
            <v>2232.2632532706912</v>
          </cell>
          <cell r="W63">
            <v>14225.838328831302</v>
          </cell>
          <cell r="X63">
            <v>11233.292071779002</v>
          </cell>
          <cell r="Y63">
            <v>10503.79493634567</v>
          </cell>
          <cell r="Z63">
            <v>6401.3568146528669</v>
          </cell>
          <cell r="AA63">
            <v>5124.3989645486454</v>
          </cell>
          <cell r="AB63">
            <v>5124.3989645486454</v>
          </cell>
          <cell r="AC63">
            <v>5124.3989645486454</v>
          </cell>
          <cell r="AD63">
            <v>5124.3989645486454</v>
          </cell>
          <cell r="AE63">
            <v>5124.3989645486472</v>
          </cell>
        </row>
        <row r="64">
          <cell r="A64" t="str">
            <v>IS_INTEREST INCOME</v>
          </cell>
        </row>
        <row r="65">
          <cell r="A65" t="str">
            <v>IS_OTHER INCOME</v>
          </cell>
          <cell r="C65" t="str">
            <v>Interest Income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 t="str">
            <v/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A66" t="str">
            <v>IS_SPECIAL ITEMS</v>
          </cell>
          <cell r="C66" t="str">
            <v>Other Income/(Expense) - 3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 t="str">
            <v/>
          </cell>
          <cell r="N66" t="str">
            <v>c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A67" t="str">
            <v>IS_OTHER_5</v>
          </cell>
          <cell r="C67" t="str">
            <v>Other Income/(Expense) - 4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 t="str">
            <v/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A68" t="str">
            <v>IS_ESOP PRINCIPAL PAYMENT</v>
          </cell>
          <cell r="C68" t="str">
            <v>Other Income/(Expense) - 5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 t="str">
            <v/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1</v>
          </cell>
          <cell r="AB68">
            <v>2</v>
          </cell>
          <cell r="AC68">
            <v>3</v>
          </cell>
          <cell r="AD68">
            <v>4</v>
          </cell>
          <cell r="AE68">
            <v>5</v>
          </cell>
        </row>
        <row r="69">
          <cell r="C69" t="str">
            <v>ESOP Principal Payment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 t="str">
            <v/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>IS_EBT</v>
          </cell>
          <cell r="G70" t="str">
            <v>______</v>
          </cell>
          <cell r="H70" t="str">
            <v>______</v>
          </cell>
          <cell r="I70" t="str">
            <v>______</v>
          </cell>
          <cell r="J70" t="str">
            <v>______</v>
          </cell>
          <cell r="L70" t="str">
            <v>______</v>
          </cell>
          <cell r="M70" t="str">
            <v/>
          </cell>
          <cell r="N70" t="str">
            <v>______</v>
          </cell>
          <cell r="O70" t="str">
            <v>______</v>
          </cell>
          <cell r="P70" t="str">
            <v>______</v>
          </cell>
          <cell r="Q70" t="str">
            <v>______</v>
          </cell>
          <cell r="R70" t="str">
            <v>______</v>
          </cell>
          <cell r="S70" t="str">
            <v>______</v>
          </cell>
          <cell r="T70" t="str">
            <v>______</v>
          </cell>
          <cell r="U70" t="str">
            <v>______</v>
          </cell>
          <cell r="V70" t="str">
            <v>______</v>
          </cell>
          <cell r="W70" t="str">
            <v>______</v>
          </cell>
          <cell r="X70" t="str">
            <v>______</v>
          </cell>
          <cell r="Y70" t="str">
            <v>______</v>
          </cell>
          <cell r="Z70" t="str">
            <v>______</v>
          </cell>
          <cell r="AA70" t="str">
            <v>______</v>
          </cell>
          <cell r="AB70" t="str">
            <v>______</v>
          </cell>
          <cell r="AC70" t="str">
            <v>______</v>
          </cell>
          <cell r="AD70" t="str">
            <v>______</v>
          </cell>
          <cell r="AE70" t="str">
            <v>______</v>
          </cell>
        </row>
        <row r="71">
          <cell r="C71" t="str">
            <v>EARNINGS BEFORE TAXES</v>
          </cell>
          <cell r="G71">
            <v>0</v>
          </cell>
          <cell r="H71">
            <v>0</v>
          </cell>
          <cell r="I71">
            <v>7404</v>
          </cell>
          <cell r="J71">
            <v>12543.936556393348</v>
          </cell>
          <cell r="L71">
            <v>12543.936556393348</v>
          </cell>
          <cell r="M71" t="str">
            <v/>
          </cell>
          <cell r="N71">
            <v>-3409.3127062925241</v>
          </cell>
          <cell r="O71">
            <v>-141.51274607414143</v>
          </cell>
          <cell r="P71">
            <v>-1605.2908315796165</v>
          </cell>
          <cell r="Q71">
            <v>-2918.7450220957135</v>
          </cell>
          <cell r="R71">
            <v>-8074.8613060419602</v>
          </cell>
          <cell r="S71">
            <v>-2064.5360671736616</v>
          </cell>
          <cell r="T71">
            <v>-2329.1446547697642</v>
          </cell>
          <cell r="U71">
            <v>64.465734346220415</v>
          </cell>
          <cell r="V71">
            <v>753.1810858860963</v>
          </cell>
          <cell r="W71">
            <v>-3576.0339017111255</v>
          </cell>
          <cell r="X71">
            <v>14115.337726581301</v>
          </cell>
          <cell r="Y71">
            <v>22490.609241062411</v>
          </cell>
          <cell r="Z71">
            <v>33047.124627764482</v>
          </cell>
          <cell r="AA71">
            <v>37162.22061039399</v>
          </cell>
          <cell r="AB71">
            <v>335896.98352499405</v>
          </cell>
          <cell r="AC71">
            <v>335897.98352499405</v>
          </cell>
          <cell r="AD71">
            <v>335898.98352499405</v>
          </cell>
          <cell r="AE71">
            <v>335899.98352499405</v>
          </cell>
        </row>
        <row r="73">
          <cell r="A73" t="str">
            <v>IS_INCOME TAX PAYABLE</v>
          </cell>
          <cell r="C73" t="str">
            <v>INCOME TAXES:</v>
          </cell>
        </row>
        <row r="74">
          <cell r="A74" t="str">
            <v>IS_DEFERRED TAXES</v>
          </cell>
          <cell r="C74" t="str">
            <v xml:space="preserve">   Currently Payable</v>
          </cell>
          <cell r="G74">
            <v>0</v>
          </cell>
          <cell r="H74">
            <v>0</v>
          </cell>
          <cell r="I74">
            <v>0</v>
          </cell>
          <cell r="J74">
            <v>1582.7825796644183</v>
          </cell>
          <cell r="L74">
            <v>1582.7825796644183</v>
          </cell>
          <cell r="M74" t="str">
            <v/>
          </cell>
          <cell r="N74">
            <v>107</v>
          </cell>
          <cell r="O74">
            <v>204</v>
          </cell>
          <cell r="P74">
            <v>-38.489887678529023</v>
          </cell>
          <cell r="Q74">
            <v>332.3</v>
          </cell>
          <cell r="R74">
            <v>604.81011232147102</v>
          </cell>
          <cell r="S74">
            <v>100</v>
          </cell>
          <cell r="T74">
            <v>0</v>
          </cell>
          <cell r="U74">
            <v>251.87884667565839</v>
          </cell>
          <cell r="V74">
            <v>345.26332534290117</v>
          </cell>
          <cell r="W74">
            <v>697.14217201855956</v>
          </cell>
          <cell r="X74">
            <v>2742.8025759943871</v>
          </cell>
          <cell r="Y74">
            <v>3831.5878728769321</v>
          </cell>
          <cell r="Z74">
            <v>5203.9348731482014</v>
          </cell>
          <cell r="AA74">
            <v>5738.7673508900371</v>
          </cell>
          <cell r="AB74">
            <v>82290.750516531771</v>
          </cell>
          <cell r="AC74">
            <v>82290.750516531771</v>
          </cell>
          <cell r="AD74">
            <v>82290.750516531771</v>
          </cell>
          <cell r="AE74">
            <v>82290.750516531771</v>
          </cell>
        </row>
        <row r="75">
          <cell r="C75" t="str">
            <v xml:space="preserve">   Deferred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 t="str">
            <v/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>IS_PROV FOR TAXES</v>
          </cell>
          <cell r="G76" t="str">
            <v>______</v>
          </cell>
          <cell r="H76" t="str">
            <v>______</v>
          </cell>
          <cell r="I76" t="str">
            <v>______</v>
          </cell>
          <cell r="J76" t="str">
            <v>______</v>
          </cell>
          <cell r="L76" t="str">
            <v>______</v>
          </cell>
          <cell r="M76" t="str">
            <v/>
          </cell>
          <cell r="N76" t="str">
            <v>______</v>
          </cell>
          <cell r="O76" t="str">
            <v>______</v>
          </cell>
          <cell r="P76" t="str">
            <v>______</v>
          </cell>
          <cell r="Q76" t="str">
            <v>______</v>
          </cell>
          <cell r="R76" t="str">
            <v>______</v>
          </cell>
          <cell r="S76" t="str">
            <v>______</v>
          </cell>
          <cell r="T76" t="str">
            <v>______</v>
          </cell>
          <cell r="U76" t="str">
            <v>______</v>
          </cell>
          <cell r="V76" t="str">
            <v>______</v>
          </cell>
          <cell r="W76" t="str">
            <v>______</v>
          </cell>
          <cell r="X76" t="str">
            <v>______</v>
          </cell>
          <cell r="Y76" t="str">
            <v>______</v>
          </cell>
          <cell r="Z76" t="str">
            <v>______</v>
          </cell>
          <cell r="AA76" t="str">
            <v>______</v>
          </cell>
          <cell r="AB76" t="str">
            <v>______</v>
          </cell>
          <cell r="AC76" t="str">
            <v>______</v>
          </cell>
          <cell r="AD76" t="str">
            <v>______</v>
          </cell>
          <cell r="AE76" t="str">
            <v>______</v>
          </cell>
        </row>
        <row r="77">
          <cell r="C77" t="str">
            <v xml:space="preserve">      Provision for Taxes</v>
          </cell>
          <cell r="G77">
            <v>0</v>
          </cell>
          <cell r="H77">
            <v>0</v>
          </cell>
          <cell r="I77">
            <v>0</v>
          </cell>
          <cell r="J77">
            <v>1582.7825796644183</v>
          </cell>
          <cell r="L77">
            <v>1582.7825796644183</v>
          </cell>
          <cell r="M77" t="str">
            <v/>
          </cell>
          <cell r="N77">
            <v>107</v>
          </cell>
          <cell r="O77">
            <v>204</v>
          </cell>
          <cell r="P77">
            <v>-38.489887678529023</v>
          </cell>
          <cell r="Q77">
            <v>332.3</v>
          </cell>
          <cell r="R77">
            <v>604.81011232147102</v>
          </cell>
          <cell r="S77">
            <v>100</v>
          </cell>
          <cell r="T77">
            <v>0</v>
          </cell>
          <cell r="U77">
            <v>251.87884667565839</v>
          </cell>
          <cell r="V77">
            <v>345.26332534290117</v>
          </cell>
          <cell r="W77">
            <v>697.14217201855956</v>
          </cell>
          <cell r="X77">
            <v>2742.8025759943871</v>
          </cell>
          <cell r="Y77">
            <v>3831.5878728769321</v>
          </cell>
          <cell r="Z77">
            <v>5203.9348731482014</v>
          </cell>
          <cell r="AA77">
            <v>5738.7673508900371</v>
          </cell>
          <cell r="AB77">
            <v>82290.750516531771</v>
          </cell>
          <cell r="AC77">
            <v>82290.750516531771</v>
          </cell>
          <cell r="AD77">
            <v>82290.750516531771</v>
          </cell>
          <cell r="AE77">
            <v>82290.750516531771</v>
          </cell>
        </row>
        <row r="78">
          <cell r="A78" t="str">
            <v>IS_NET INC FROM CONT OPS</v>
          </cell>
          <cell r="G78" t="str">
            <v>______</v>
          </cell>
          <cell r="H78" t="str">
            <v>______</v>
          </cell>
          <cell r="I78" t="str">
            <v>______</v>
          </cell>
          <cell r="J78" t="str">
            <v>______</v>
          </cell>
          <cell r="L78" t="str">
            <v>______</v>
          </cell>
          <cell r="M78" t="str">
            <v/>
          </cell>
          <cell r="N78" t="str">
            <v>______</v>
          </cell>
          <cell r="O78" t="str">
            <v>______</v>
          </cell>
          <cell r="P78" t="str">
            <v>______</v>
          </cell>
          <cell r="Q78" t="str">
            <v>______</v>
          </cell>
          <cell r="R78" t="str">
            <v>______</v>
          </cell>
          <cell r="S78" t="str">
            <v>______</v>
          </cell>
          <cell r="T78" t="str">
            <v>______</v>
          </cell>
          <cell r="U78" t="str">
            <v>______</v>
          </cell>
          <cell r="V78" t="str">
            <v>______</v>
          </cell>
          <cell r="W78" t="str">
            <v>______</v>
          </cell>
          <cell r="X78" t="str">
            <v>______</v>
          </cell>
          <cell r="Y78" t="str">
            <v>______</v>
          </cell>
          <cell r="Z78" t="str">
            <v>______</v>
          </cell>
          <cell r="AA78" t="str">
            <v>______</v>
          </cell>
          <cell r="AB78" t="str">
            <v>______</v>
          </cell>
          <cell r="AC78" t="str">
            <v>______</v>
          </cell>
          <cell r="AD78" t="str">
            <v>______</v>
          </cell>
          <cell r="AE78" t="str">
            <v>______</v>
          </cell>
        </row>
        <row r="79">
          <cell r="C79" t="str">
            <v>NET INC. FROM CONT. OPERS.</v>
          </cell>
          <cell r="G79">
            <v>0</v>
          </cell>
          <cell r="H79">
            <v>0</v>
          </cell>
          <cell r="I79">
            <v>7404</v>
          </cell>
          <cell r="J79">
            <v>10961.153976728929</v>
          </cell>
          <cell r="L79">
            <v>10961.153976728929</v>
          </cell>
          <cell r="M79" t="str">
            <v/>
          </cell>
          <cell r="N79">
            <v>-3516.3127062925241</v>
          </cell>
          <cell r="O79">
            <v>-345.51274607414143</v>
          </cell>
          <cell r="P79">
            <v>-1566.8009439010875</v>
          </cell>
          <cell r="Q79">
            <v>-3251.0450220957136</v>
          </cell>
          <cell r="R79">
            <v>-8679.6714183634322</v>
          </cell>
          <cell r="S79">
            <v>-2164.5360671736616</v>
          </cell>
          <cell r="T79">
            <v>-2329.1446547697642</v>
          </cell>
          <cell r="U79">
            <v>-187.41311232943798</v>
          </cell>
          <cell r="V79">
            <v>407.91776054319513</v>
          </cell>
          <cell r="W79">
            <v>-4273.1760737296854</v>
          </cell>
          <cell r="X79">
            <v>11372.535150586915</v>
          </cell>
          <cell r="Y79">
            <v>18659.02136818548</v>
          </cell>
          <cell r="Z79">
            <v>27843.18975461628</v>
          </cell>
          <cell r="AA79">
            <v>31423.453259503953</v>
          </cell>
          <cell r="AB79">
            <v>253606.2330084623</v>
          </cell>
          <cell r="AC79">
            <v>253607.2330084623</v>
          </cell>
          <cell r="AD79">
            <v>253608.2330084623</v>
          </cell>
          <cell r="AE79">
            <v>253609.2330084623</v>
          </cell>
        </row>
        <row r="80">
          <cell r="A80" t="str">
            <v>IS_EQUITY EARNINGS</v>
          </cell>
        </row>
        <row r="81">
          <cell r="A81" t="str">
            <v>IS_MINORITY INTEREST</v>
          </cell>
          <cell r="C81" t="str">
            <v>Equity Earnings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 t="str">
            <v/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A82" t="str">
            <v>IS_GAIN ON ASSET SALES</v>
          </cell>
          <cell r="C82" t="str">
            <v>Minority Interest Inc./(Exp.)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 t="str">
            <v/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A83" t="str">
            <v>IS_EXTRA ITEMS and DISC OPS</v>
          </cell>
          <cell r="C83" t="str">
            <v>Gain/(Loss) on Sale of Assets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 t="str">
            <v/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84" t="str">
            <v>IS_UNUSUAL_2</v>
          </cell>
          <cell r="C84" t="str">
            <v>Other Unusual Item - 1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 t="str">
            <v/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A85" t="str">
            <v>IS_UNUSUAL_3</v>
          </cell>
          <cell r="C85" t="str">
            <v>Other Unusual Item - 2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 t="str">
            <v/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C86" t="str">
            <v>Other Unusual Item - 3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 t="str">
            <v/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A87" t="str">
            <v>IS_NET INCOME</v>
          </cell>
          <cell r="G87" t="str">
            <v>______</v>
          </cell>
          <cell r="H87" t="str">
            <v>______</v>
          </cell>
          <cell r="I87" t="str">
            <v>______</v>
          </cell>
          <cell r="J87" t="str">
            <v>______</v>
          </cell>
          <cell r="L87" t="str">
            <v>______</v>
          </cell>
          <cell r="M87" t="str">
            <v/>
          </cell>
          <cell r="N87" t="str">
            <v>______</v>
          </cell>
          <cell r="O87" t="str">
            <v>______</v>
          </cell>
          <cell r="P87" t="str">
            <v>______</v>
          </cell>
          <cell r="Q87" t="str">
            <v>______</v>
          </cell>
          <cell r="R87" t="str">
            <v>______</v>
          </cell>
          <cell r="S87" t="str">
            <v>______</v>
          </cell>
          <cell r="T87" t="str">
            <v>______</v>
          </cell>
          <cell r="U87" t="str">
            <v>______</v>
          </cell>
          <cell r="V87" t="str">
            <v>______</v>
          </cell>
          <cell r="W87" t="str">
            <v>______</v>
          </cell>
          <cell r="X87" t="str">
            <v>______</v>
          </cell>
          <cell r="Y87" t="str">
            <v>______</v>
          </cell>
          <cell r="Z87" t="str">
            <v>______</v>
          </cell>
          <cell r="AA87" t="str">
            <v>______</v>
          </cell>
          <cell r="AB87" t="str">
            <v>______</v>
          </cell>
          <cell r="AC87" t="str">
            <v>______</v>
          </cell>
          <cell r="AD87" t="str">
            <v>______</v>
          </cell>
          <cell r="AE87" t="str">
            <v>______</v>
          </cell>
        </row>
        <row r="88">
          <cell r="C88" t="str">
            <v>NET INCOME</v>
          </cell>
          <cell r="G88">
            <v>0</v>
          </cell>
          <cell r="H88">
            <v>0</v>
          </cell>
          <cell r="I88">
            <v>7404</v>
          </cell>
          <cell r="J88">
            <v>10961.153976728929</v>
          </cell>
          <cell r="L88">
            <v>10961.153976728929</v>
          </cell>
          <cell r="M88" t="str">
            <v/>
          </cell>
          <cell r="N88">
            <v>-3516.3127062925241</v>
          </cell>
          <cell r="O88">
            <v>-345.51274607414143</v>
          </cell>
          <cell r="P88">
            <v>-1566.8009439010875</v>
          </cell>
          <cell r="Q88">
            <v>-3251.0450220957136</v>
          </cell>
          <cell r="R88">
            <v>-8679.6714183634322</v>
          </cell>
          <cell r="S88">
            <v>-2164.5360671736616</v>
          </cell>
          <cell r="T88">
            <v>-2329.1446547697642</v>
          </cell>
          <cell r="U88">
            <v>-187.41311232943798</v>
          </cell>
          <cell r="V88">
            <v>407.91776054319513</v>
          </cell>
          <cell r="W88">
            <v>-4273.1760737296854</v>
          </cell>
          <cell r="X88">
            <v>11372.535150586915</v>
          </cell>
          <cell r="Y88">
            <v>18659.02136818548</v>
          </cell>
          <cell r="Z88">
            <v>27843.18975461628</v>
          </cell>
          <cell r="AA88">
            <v>31423.453259503953</v>
          </cell>
          <cell r="AB88">
            <v>253606.2330084623</v>
          </cell>
          <cell r="AC88">
            <v>253607.2330084623</v>
          </cell>
          <cell r="AD88">
            <v>253608.2330084623</v>
          </cell>
          <cell r="AE88">
            <v>253609.2330084623</v>
          </cell>
        </row>
        <row r="91">
          <cell r="C91" t="str">
            <v>CASH FLOW STATEMENT</v>
          </cell>
        </row>
        <row r="94">
          <cell r="G94" t="str">
            <v>ENDING MMMM37621,DD:</v>
          </cell>
          <cell r="J94" t="str">
            <v/>
          </cell>
          <cell r="R94" t="str">
            <v/>
          </cell>
          <cell r="S94" t="str">
            <v>PROJECTED FOR YEARS ENDING MMMM DD:</v>
          </cell>
        </row>
        <row r="95">
          <cell r="G95">
            <v>1999</v>
          </cell>
          <cell r="H95">
            <v>2000</v>
          </cell>
          <cell r="I95">
            <v>2001</v>
          </cell>
          <cell r="J95">
            <v>2002</v>
          </cell>
          <cell r="L95">
            <v>2002</v>
          </cell>
          <cell r="N95" t="str">
            <v>1Q 2003</v>
          </cell>
          <cell r="O95" t="str">
            <v>2Q 2003</v>
          </cell>
          <cell r="P95" t="str">
            <v>3Q 2003</v>
          </cell>
          <cell r="Q95" t="str">
            <v>4Q 2003 Е</v>
          </cell>
          <cell r="R95">
            <v>2003</v>
          </cell>
          <cell r="S95" t="str">
            <v>1Q 2004</v>
          </cell>
          <cell r="T95" t="str">
            <v>2Q 2004</v>
          </cell>
          <cell r="U95" t="str">
            <v>3Q 2004</v>
          </cell>
          <cell r="V95" t="str">
            <v>4Q 2004</v>
          </cell>
          <cell r="W95">
            <v>2004</v>
          </cell>
          <cell r="X95">
            <v>2005</v>
          </cell>
          <cell r="Y95">
            <v>2006</v>
          </cell>
          <cell r="Z95">
            <v>2007</v>
          </cell>
          <cell r="AA95">
            <v>2008</v>
          </cell>
          <cell r="AB95">
            <v>2009</v>
          </cell>
          <cell r="AC95">
            <v>2010</v>
          </cell>
          <cell r="AD95">
            <v>2011</v>
          </cell>
          <cell r="AE95">
            <v>2012</v>
          </cell>
        </row>
        <row r="97">
          <cell r="C97" t="str">
            <v>NET INCOME</v>
          </cell>
          <cell r="G97">
            <v>0</v>
          </cell>
          <cell r="H97">
            <v>0</v>
          </cell>
          <cell r="I97">
            <v>7404</v>
          </cell>
          <cell r="J97">
            <v>10961.153976728929</v>
          </cell>
          <cell r="L97">
            <v>10961.153976728929</v>
          </cell>
          <cell r="N97">
            <v>-3516.3127062925241</v>
          </cell>
          <cell r="O97">
            <v>-345.51274607414143</v>
          </cell>
          <cell r="P97">
            <v>-1566.8009439010875</v>
          </cell>
          <cell r="Q97">
            <v>-3251.0450220957136</v>
          </cell>
          <cell r="R97">
            <v>-8679.6714183634322</v>
          </cell>
          <cell r="S97">
            <v>-2164.5360671736616</v>
          </cell>
          <cell r="T97">
            <v>-2329.1446547697642</v>
          </cell>
          <cell r="U97">
            <v>-187.41311232943798</v>
          </cell>
          <cell r="V97">
            <v>407.91776054319513</v>
          </cell>
          <cell r="W97">
            <v>-4273.1760737296854</v>
          </cell>
          <cell r="X97">
            <v>11372.535150586915</v>
          </cell>
          <cell r="Y97">
            <v>18659.02136818548</v>
          </cell>
          <cell r="Z97">
            <v>27843.18975461628</v>
          </cell>
          <cell r="AA97">
            <v>31423.453259503953</v>
          </cell>
          <cell r="AB97">
            <v>253606.2330084623</v>
          </cell>
          <cell r="AC97">
            <v>253607.2330084623</v>
          </cell>
          <cell r="AD97">
            <v>253608.2330084623</v>
          </cell>
          <cell r="AE97">
            <v>253609.2330084623</v>
          </cell>
        </row>
        <row r="99">
          <cell r="C99" t="str">
            <v xml:space="preserve">   Depreciation</v>
          </cell>
          <cell r="G99">
            <v>0</v>
          </cell>
          <cell r="H99">
            <v>0</v>
          </cell>
          <cell r="I99">
            <v>629</v>
          </cell>
          <cell r="J99">
            <v>2470.8283941078093</v>
          </cell>
          <cell r="L99">
            <v>2470.8283941078093</v>
          </cell>
          <cell r="N99">
            <v>1000.7048730380709</v>
          </cell>
          <cell r="O99">
            <v>1705.3325134219961</v>
          </cell>
          <cell r="P99">
            <v>2097.6977947902078</v>
          </cell>
          <cell r="Q99">
            <v>2107.6914804298608</v>
          </cell>
          <cell r="R99">
            <v>6911.426661680136</v>
          </cell>
          <cell r="S99">
            <v>2122.1334526709898</v>
          </cell>
          <cell r="T99">
            <v>2130.4708210257945</v>
          </cell>
          <cell r="U99">
            <v>2137.3490388488108</v>
          </cell>
          <cell r="V99">
            <v>2140.6850940128784</v>
          </cell>
          <cell r="W99">
            <v>8530.6384065584734</v>
          </cell>
          <cell r="X99">
            <v>8537.7899516327961</v>
          </cell>
          <cell r="Y99">
            <v>8546.5460694123085</v>
          </cell>
          <cell r="Z99">
            <v>8555.1011705828896</v>
          </cell>
          <cell r="AA99">
            <v>8589.6471705828899</v>
          </cell>
          <cell r="AB99">
            <v>12</v>
          </cell>
          <cell r="AC99">
            <v>12</v>
          </cell>
          <cell r="AD99">
            <v>12</v>
          </cell>
          <cell r="AE99">
            <v>12</v>
          </cell>
        </row>
        <row r="100">
          <cell r="C100" t="str">
            <v xml:space="preserve">   Total Amortization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N100">
            <v>1778.8625</v>
          </cell>
          <cell r="O100">
            <v>1756.6267187499998</v>
          </cell>
          <cell r="P100">
            <v>1734.6688847656249</v>
          </cell>
          <cell r="Q100">
            <v>1712.9855237060547</v>
          </cell>
          <cell r="R100">
            <v>6983.1436272216788</v>
          </cell>
          <cell r="S100">
            <v>1778.8625</v>
          </cell>
          <cell r="T100">
            <v>1756.6267187499998</v>
          </cell>
          <cell r="U100">
            <v>1734.6688847656249</v>
          </cell>
          <cell r="V100">
            <v>1712.9855237060547</v>
          </cell>
          <cell r="W100">
            <v>6983.1436272216788</v>
          </cell>
          <cell r="X100">
            <v>6983.1436272216788</v>
          </cell>
          <cell r="Y100">
            <v>6983.1436272216788</v>
          </cell>
          <cell r="Z100">
            <v>6983.1436272216788</v>
          </cell>
          <cell r="AA100">
            <v>6983.1436272216788</v>
          </cell>
          <cell r="AB100">
            <v>6983.1436272216788</v>
          </cell>
          <cell r="AC100">
            <v>6983.1436272216788</v>
          </cell>
          <cell r="AD100">
            <v>6983.1436272216788</v>
          </cell>
          <cell r="AE100">
            <v>6983.1436272216788</v>
          </cell>
        </row>
        <row r="101">
          <cell r="C101" t="str">
            <v xml:space="preserve">   Deferred Taxes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C102" t="str">
            <v xml:space="preserve">   Equity Earnings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C103" t="str">
            <v xml:space="preserve">   Minority Interest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C104" t="str">
            <v xml:space="preserve">   (Gain)/Loss on Sale of Assets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C105" t="str">
            <v xml:space="preserve">   Other Unusual Item - 1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C106" t="str">
            <v xml:space="preserve">   Other Unusual Item - 2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C107" t="str">
            <v xml:space="preserve">   Other Unusual Item - 3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A108" t="str">
            <v>MISC_NON CASH INTEREST</v>
          </cell>
          <cell r="C108" t="str">
            <v xml:space="preserve">   ESOP Equity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C109" t="str">
            <v xml:space="preserve">   Non-Cash Interest Items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G110" t="str">
            <v>______</v>
          </cell>
          <cell r="H110" t="str">
            <v>______</v>
          </cell>
          <cell r="I110" t="str">
            <v>______</v>
          </cell>
          <cell r="J110" t="str">
            <v>______</v>
          </cell>
          <cell r="L110" t="str">
            <v>______</v>
          </cell>
          <cell r="N110" t="str">
            <v>______</v>
          </cell>
          <cell r="O110" t="str">
            <v>______</v>
          </cell>
          <cell r="P110" t="str">
            <v>______</v>
          </cell>
          <cell r="Q110" t="str">
            <v>______</v>
          </cell>
          <cell r="R110" t="str">
            <v>______</v>
          </cell>
          <cell r="S110" t="str">
            <v>______</v>
          </cell>
          <cell r="T110" t="str">
            <v>______</v>
          </cell>
          <cell r="U110" t="str">
            <v>______</v>
          </cell>
          <cell r="V110" t="str">
            <v>______</v>
          </cell>
          <cell r="W110" t="str">
            <v>______</v>
          </cell>
          <cell r="X110" t="str">
            <v>______</v>
          </cell>
          <cell r="Y110" t="str">
            <v>______</v>
          </cell>
          <cell r="Z110" t="str">
            <v>______</v>
          </cell>
          <cell r="AA110" t="str">
            <v>______</v>
          </cell>
          <cell r="AB110" t="str">
            <v>______</v>
          </cell>
          <cell r="AC110" t="str">
            <v>______</v>
          </cell>
          <cell r="AD110" t="str">
            <v>______</v>
          </cell>
          <cell r="AE110" t="str">
            <v>______</v>
          </cell>
        </row>
        <row r="111">
          <cell r="C111" t="str">
            <v>FUNDS FROM OPERATIONS:</v>
          </cell>
          <cell r="G111">
            <v>0</v>
          </cell>
          <cell r="H111">
            <v>0</v>
          </cell>
          <cell r="I111">
            <v>8033</v>
          </cell>
          <cell r="J111">
            <v>13431.982370836738</v>
          </cell>
          <cell r="L111">
            <v>13431.982370836738</v>
          </cell>
          <cell r="N111">
            <v>-736.74533325445304</v>
          </cell>
          <cell r="O111">
            <v>3116.4464860978542</v>
          </cell>
          <cell r="P111">
            <v>2265.5657356547454</v>
          </cell>
          <cell r="Q111">
            <v>569.63198204020182</v>
          </cell>
          <cell r="R111">
            <v>5214.8988705383827</v>
          </cell>
          <cell r="S111">
            <v>1736.4598854973281</v>
          </cell>
          <cell r="T111">
            <v>1557.9528850060301</v>
          </cell>
          <cell r="U111">
            <v>3684.6048112849976</v>
          </cell>
          <cell r="V111">
            <v>4261.5883782621277</v>
          </cell>
          <cell r="W111">
            <v>11240.605960050467</v>
          </cell>
          <cell r="X111">
            <v>26893.468729441389</v>
          </cell>
          <cell r="Y111">
            <v>34188.711064819472</v>
          </cell>
          <cell r="Z111">
            <v>43381.434552420847</v>
          </cell>
          <cell r="AA111">
            <v>46996.244057308526</v>
          </cell>
          <cell r="AB111">
            <v>260601.37663568396</v>
          </cell>
          <cell r="AC111">
            <v>260602.37663568396</v>
          </cell>
          <cell r="AD111">
            <v>260603.37663568396</v>
          </cell>
          <cell r="AE111">
            <v>260604.37663568396</v>
          </cell>
        </row>
        <row r="113">
          <cell r="C113" t="str">
            <v>WORKING CAPITAL:</v>
          </cell>
        </row>
        <row r="114">
          <cell r="C114" t="str">
            <v xml:space="preserve">   (Inc)/Dec In Trade Accounts receivable</v>
          </cell>
          <cell r="H114">
            <v>0</v>
          </cell>
          <cell r="I114">
            <v>0</v>
          </cell>
          <cell r="J114">
            <v>-8637.4738155619016</v>
          </cell>
          <cell r="L114">
            <v>-8637.4738155619016</v>
          </cell>
          <cell r="N114">
            <v>-6006.4926198265002</v>
          </cell>
          <cell r="O114">
            <v>-11484.066786755697</v>
          </cell>
          <cell r="P114">
            <v>-1692</v>
          </cell>
          <cell r="Q114">
            <v>8043.1089182080905</v>
          </cell>
          <cell r="R114">
            <v>-11139.450488374106</v>
          </cell>
          <cell r="S114">
            <v>411.46719161001238</v>
          </cell>
          <cell r="T114">
            <v>-13638.974091053024</v>
          </cell>
          <cell r="U114">
            <v>4584.437883211689</v>
          </cell>
          <cell r="V114">
            <v>661.48158715984027</v>
          </cell>
          <cell r="W114">
            <v>-7981.5874290714819</v>
          </cell>
          <cell r="X114">
            <v>-1026.7511902241022</v>
          </cell>
          <cell r="Y114">
            <v>0</v>
          </cell>
          <cell r="Z114">
            <v>0</v>
          </cell>
          <cell r="AA114">
            <v>0</v>
          </cell>
          <cell r="AB114">
            <v>3767.8754259123634</v>
          </cell>
          <cell r="AC114">
            <v>0</v>
          </cell>
          <cell r="AD114">
            <v>0</v>
          </cell>
          <cell r="AE114">
            <v>0</v>
          </cell>
        </row>
        <row r="115">
          <cell r="C115" t="str">
            <v xml:space="preserve">   (Inc)/Dec In Receivable due from shareholder</v>
          </cell>
          <cell r="H115">
            <v>0</v>
          </cell>
          <cell r="I115">
            <v>0</v>
          </cell>
          <cell r="J115">
            <v>-5961</v>
          </cell>
        </row>
        <row r="116">
          <cell r="C116" t="str">
            <v xml:space="preserve">   (Inc)/Dec In Inventories</v>
          </cell>
          <cell r="H116">
            <v>0</v>
          </cell>
          <cell r="I116">
            <v>0</v>
          </cell>
          <cell r="J116">
            <v>-15763</v>
          </cell>
          <cell r="L116">
            <v>-15763</v>
          </cell>
          <cell r="N116">
            <v>2160.7540245056043</v>
          </cell>
          <cell r="O116">
            <v>1909.9540014189533</v>
          </cell>
          <cell r="P116">
            <v>-1436.9999999999982</v>
          </cell>
          <cell r="Q116">
            <v>-8917.8529504255057</v>
          </cell>
          <cell r="R116">
            <v>-6284.1449245009462</v>
          </cell>
          <cell r="S116">
            <v>512.9756172260677</v>
          </cell>
          <cell r="T116">
            <v>-10399.70491929182</v>
          </cell>
          <cell r="U116">
            <v>4938.6607634057436</v>
          </cell>
          <cell r="V116">
            <v>-1379.3683970228085</v>
          </cell>
          <cell r="W116">
            <v>-6327.4369356828174</v>
          </cell>
          <cell r="X116">
            <v>-5436.1701128999739</v>
          </cell>
          <cell r="Y116">
            <v>-4895.9282934091534</v>
          </cell>
          <cell r="Z116">
            <v>-4411.1042253929991</v>
          </cell>
          <cell r="AA116">
            <v>-1909.8889105620474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C117" t="str">
            <v xml:space="preserve">   (Inc)/Dec In Mark. Sec/Other Current Assets - 1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C118" t="str">
            <v xml:space="preserve">   (Inc)/Dec In VAT Receivable</v>
          </cell>
          <cell r="H118">
            <v>0</v>
          </cell>
          <cell r="I118">
            <v>0</v>
          </cell>
          <cell r="J118">
            <v>-7250</v>
          </cell>
          <cell r="L118">
            <v>-7250</v>
          </cell>
          <cell r="N118">
            <v>677.39331368965031</v>
          </cell>
          <cell r="O118">
            <v>-2631.4000000000033</v>
          </cell>
          <cell r="P118">
            <v>-445.83744143759213</v>
          </cell>
          <cell r="Q118">
            <v>68.045604648710651</v>
          </cell>
          <cell r="R118">
            <v>-2331.7985230992344</v>
          </cell>
          <cell r="S118">
            <v>201.96669014588588</v>
          </cell>
          <cell r="T118">
            <v>-5035.2452841654194</v>
          </cell>
          <cell r="U118">
            <v>-102.36936584791329</v>
          </cell>
          <cell r="V118">
            <v>1911.7399733386992</v>
          </cell>
          <cell r="W118">
            <v>-3023.9079865287476</v>
          </cell>
          <cell r="X118">
            <v>12605.706509627982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19">
          <cell r="C119" t="str">
            <v xml:space="preserve">   (Inc)/Dec In Other Current Assets</v>
          </cell>
          <cell r="H119">
            <v>0</v>
          </cell>
          <cell r="I119">
            <v>0</v>
          </cell>
          <cell r="J119">
            <v>-17394</v>
          </cell>
          <cell r="L119">
            <v>-17394</v>
          </cell>
          <cell r="N119">
            <v>5306.3195597428003</v>
          </cell>
          <cell r="O119">
            <v>12087.6804402572</v>
          </cell>
          <cell r="P119">
            <v>0</v>
          </cell>
          <cell r="Q119">
            <v>-19193.7</v>
          </cell>
          <cell r="R119">
            <v>-1799.7000000000007</v>
          </cell>
          <cell r="S119">
            <v>1777.8241749878871</v>
          </cell>
          <cell r="T119">
            <v>-2553.563441846014</v>
          </cell>
          <cell r="U119">
            <v>-324.93392018902523</v>
          </cell>
          <cell r="V119">
            <v>-3730.6030017144694</v>
          </cell>
          <cell r="W119">
            <v>-4831.2761887616216</v>
          </cell>
          <cell r="X119">
            <v>24024.976188761622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C120" t="str">
            <v xml:space="preserve">   Inc/(Dec) In Trade Accounts Payable</v>
          </cell>
          <cell r="H120">
            <v>0</v>
          </cell>
          <cell r="I120">
            <v>0</v>
          </cell>
          <cell r="J120">
            <v>31219</v>
          </cell>
          <cell r="L120">
            <v>31219</v>
          </cell>
          <cell r="N120">
            <v>-4337.2054671948972</v>
          </cell>
          <cell r="O120">
            <v>-7238.8815545986035</v>
          </cell>
          <cell r="P120">
            <v>-2543.12867271703</v>
          </cell>
          <cell r="Q120">
            <v>16653.770502050094</v>
          </cell>
          <cell r="R120">
            <v>2534.5548075395636</v>
          </cell>
          <cell r="S120">
            <v>-100.27337427739985</v>
          </cell>
          <cell r="T120">
            <v>24276.308823704421</v>
          </cell>
          <cell r="U120">
            <v>-9518.4150915780847</v>
          </cell>
          <cell r="V120">
            <v>-159.80169322781148</v>
          </cell>
          <cell r="W120">
            <v>14497.818664621125</v>
          </cell>
          <cell r="X120">
            <v>-34281.223912017507</v>
          </cell>
          <cell r="Y120">
            <v>1821.7963790362828</v>
          </cell>
          <cell r="Z120">
            <v>1641.3912181252217</v>
          </cell>
          <cell r="AA120">
            <v>710.67803552340774</v>
          </cell>
          <cell r="AB120">
            <v>-18144.01519282809</v>
          </cell>
          <cell r="AC120">
            <v>0</v>
          </cell>
          <cell r="AD120">
            <v>0</v>
          </cell>
          <cell r="AE120">
            <v>0</v>
          </cell>
        </row>
        <row r="121">
          <cell r="C121" t="str">
            <v xml:space="preserve">   Inc/(Dec) In Income Tax Payable</v>
          </cell>
          <cell r="H121">
            <v>0</v>
          </cell>
          <cell r="I121">
            <v>0</v>
          </cell>
          <cell r="J121">
            <v>77</v>
          </cell>
          <cell r="L121">
            <v>77</v>
          </cell>
          <cell r="N121">
            <v>445</v>
          </cell>
          <cell r="O121">
            <v>-39.5</v>
          </cell>
          <cell r="P121">
            <v>-39.5</v>
          </cell>
          <cell r="Q121">
            <v>-3</v>
          </cell>
          <cell r="R121">
            <v>363</v>
          </cell>
          <cell r="S121">
            <v>201.18870162109079</v>
          </cell>
          <cell r="T121">
            <v>-77.902851137415496</v>
          </cell>
          <cell r="U121">
            <v>19.566827045406853</v>
          </cell>
          <cell r="V121">
            <v>28.146651793709793</v>
          </cell>
          <cell r="W121">
            <v>170.99932932279194</v>
          </cell>
          <cell r="X121">
            <v>-610.99932932279194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C122" t="str">
            <v xml:space="preserve">   Inc/(Dec) In Accrued Expenses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C123" t="str">
            <v xml:space="preserve">   Inc/(Dec) In Short Term Debt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4">
          <cell r="C124" t="str">
            <v xml:space="preserve">   Inc/(Dec) In Other Taxes Payable</v>
          </cell>
          <cell r="H124">
            <v>0</v>
          </cell>
          <cell r="I124">
            <v>0</v>
          </cell>
          <cell r="J124">
            <v>5203</v>
          </cell>
          <cell r="L124">
            <v>5203</v>
          </cell>
          <cell r="N124">
            <v>167</v>
          </cell>
          <cell r="O124">
            <v>2723.5</v>
          </cell>
          <cell r="P124">
            <v>2723.5</v>
          </cell>
          <cell r="Q124">
            <v>383</v>
          </cell>
          <cell r="R124">
            <v>5997</v>
          </cell>
          <cell r="S124">
            <v>-1965.4086996410715</v>
          </cell>
          <cell r="T124">
            <v>2103.7399681748539</v>
          </cell>
          <cell r="U124">
            <v>2893.5364805228346</v>
          </cell>
          <cell r="V124">
            <v>1320.8424518871798</v>
          </cell>
          <cell r="W124">
            <v>4352.7102009437967</v>
          </cell>
          <cell r="X124">
            <v>-4308.504909277126</v>
          </cell>
          <cell r="Y124">
            <v>1628.2046275751873</v>
          </cell>
          <cell r="Z124">
            <v>1466.9700784159577</v>
          </cell>
          <cell r="AA124">
            <v>635.1583961141514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</row>
        <row r="125">
          <cell r="C125" t="str">
            <v xml:space="preserve">   Inc/(Dec) In Other Amounts Payable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N125">
            <v>4390.238995176921</v>
          </cell>
          <cell r="O125">
            <v>-4390.238995176921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</row>
        <row r="126">
          <cell r="H126" t="str">
            <v>______</v>
          </cell>
          <cell r="I126" t="str">
            <v>______</v>
          </cell>
          <cell r="J126" t="str">
            <v>______</v>
          </cell>
          <cell r="L126" t="str">
            <v>______</v>
          </cell>
          <cell r="N126" t="str">
            <v>______</v>
          </cell>
          <cell r="O126" t="str">
            <v>______</v>
          </cell>
          <cell r="P126" t="str">
            <v>______</v>
          </cell>
          <cell r="Q126" t="str">
            <v>______</v>
          </cell>
          <cell r="R126" t="str">
            <v>______</v>
          </cell>
          <cell r="S126" t="str">
            <v>______</v>
          </cell>
          <cell r="T126" t="str">
            <v>______</v>
          </cell>
          <cell r="U126" t="str">
            <v>______</v>
          </cell>
          <cell r="V126" t="str">
            <v>______</v>
          </cell>
          <cell r="W126" t="str">
            <v>______</v>
          </cell>
          <cell r="X126" t="str">
            <v>______</v>
          </cell>
          <cell r="Y126" t="str">
            <v>______</v>
          </cell>
          <cell r="Z126" t="str">
            <v>______</v>
          </cell>
          <cell r="AA126" t="str">
            <v>______</v>
          </cell>
          <cell r="AB126" t="str">
            <v>______</v>
          </cell>
          <cell r="AC126" t="str">
            <v>______</v>
          </cell>
          <cell r="AD126" t="str">
            <v>______</v>
          </cell>
          <cell r="AE126" t="str">
            <v>______</v>
          </cell>
        </row>
        <row r="127">
          <cell r="C127" t="str">
            <v xml:space="preserve">      Total Change in Working Capital</v>
          </cell>
          <cell r="H127">
            <v>0</v>
          </cell>
          <cell r="I127">
            <v>0</v>
          </cell>
          <cell r="J127">
            <v>-18506.473815561898</v>
          </cell>
          <cell r="L127">
            <v>-12545.473815561898</v>
          </cell>
          <cell r="N127">
            <v>2803.0078060935784</v>
          </cell>
          <cell r="O127">
            <v>-9062.9528948550724</v>
          </cell>
          <cell r="P127">
            <v>-3433.9661141546203</v>
          </cell>
          <cell r="Q127">
            <v>-2966.6279255186091</v>
          </cell>
          <cell r="R127">
            <v>-12660.539128434724</v>
          </cell>
          <cell r="S127">
            <v>-2000</v>
          </cell>
          <cell r="T127">
            <v>-6325</v>
          </cell>
          <cell r="U127">
            <v>1500</v>
          </cell>
          <cell r="V127">
            <v>500</v>
          </cell>
          <cell r="W127">
            <v>-6325</v>
          </cell>
          <cell r="X127">
            <v>-9032.9667553518957</v>
          </cell>
          <cell r="Y127">
            <v>-1445.9272867976833</v>
          </cell>
          <cell r="Z127">
            <v>-1302.7429288518197</v>
          </cell>
          <cell r="AA127">
            <v>-564.05247892448824</v>
          </cell>
          <cell r="AB127">
            <v>-14376.139766915727</v>
          </cell>
          <cell r="AC127">
            <v>0</v>
          </cell>
          <cell r="AD127">
            <v>0</v>
          </cell>
          <cell r="AE127">
            <v>0</v>
          </cell>
        </row>
        <row r="128">
          <cell r="H128" t="str">
            <v>______</v>
          </cell>
          <cell r="I128" t="str">
            <v>______</v>
          </cell>
          <cell r="J128" t="str">
            <v>______</v>
          </cell>
          <cell r="L128" t="str">
            <v>______</v>
          </cell>
          <cell r="N128" t="str">
            <v>______</v>
          </cell>
          <cell r="O128" t="str">
            <v>______</v>
          </cell>
          <cell r="P128" t="str">
            <v>______</v>
          </cell>
          <cell r="Q128" t="str">
            <v>______</v>
          </cell>
          <cell r="R128" t="str">
            <v>______</v>
          </cell>
          <cell r="S128" t="str">
            <v>______</v>
          </cell>
          <cell r="T128" t="str">
            <v>______</v>
          </cell>
          <cell r="U128" t="str">
            <v>______</v>
          </cell>
          <cell r="V128" t="str">
            <v>______</v>
          </cell>
          <cell r="W128" t="str">
            <v>______</v>
          </cell>
          <cell r="X128" t="str">
            <v>______</v>
          </cell>
          <cell r="Y128" t="str">
            <v>______</v>
          </cell>
          <cell r="Z128" t="str">
            <v>______</v>
          </cell>
          <cell r="AA128" t="str">
            <v>______</v>
          </cell>
          <cell r="AB128" t="str">
            <v>______</v>
          </cell>
          <cell r="AC128" t="str">
            <v>______</v>
          </cell>
          <cell r="AD128" t="str">
            <v>______</v>
          </cell>
          <cell r="AE128" t="str">
            <v>______</v>
          </cell>
        </row>
        <row r="129">
          <cell r="C129" t="str">
            <v>CASH FLOW FROM OPERATIONS:</v>
          </cell>
          <cell r="H129">
            <v>0</v>
          </cell>
          <cell r="I129">
            <v>8033</v>
          </cell>
          <cell r="J129">
            <v>-5074.4914447251595</v>
          </cell>
          <cell r="L129">
            <v>886.50855527484055</v>
          </cell>
          <cell r="N129">
            <v>2066.2624728391256</v>
          </cell>
          <cell r="O129">
            <v>-5946.5064087572182</v>
          </cell>
          <cell r="P129">
            <v>-1168.4003784998749</v>
          </cell>
          <cell r="Q129">
            <v>-2396.9959434784073</v>
          </cell>
          <cell r="R129">
            <v>-7445.6402578963416</v>
          </cell>
          <cell r="S129">
            <v>-263.54011450267194</v>
          </cell>
          <cell r="T129">
            <v>-4767.0471149939694</v>
          </cell>
          <cell r="U129">
            <v>5184.6048112849976</v>
          </cell>
          <cell r="V129">
            <v>4761.5883782621277</v>
          </cell>
          <cell r="W129">
            <v>4915.6059600504668</v>
          </cell>
          <cell r="X129">
            <v>17860.501974089493</v>
          </cell>
          <cell r="Y129">
            <v>32742.783778021789</v>
          </cell>
          <cell r="Z129">
            <v>42078.69162356903</v>
          </cell>
          <cell r="AA129">
            <v>46432.191578384038</v>
          </cell>
          <cell r="AB129">
            <v>246225.23686876823</v>
          </cell>
          <cell r="AC129">
            <v>260602.37663568396</v>
          </cell>
          <cell r="AD129">
            <v>260603.37663568396</v>
          </cell>
          <cell r="AE129">
            <v>260604.37663568396</v>
          </cell>
        </row>
        <row r="131">
          <cell r="C131" t="str">
            <v xml:space="preserve">   Capital Expenditures</v>
          </cell>
          <cell r="H131">
            <v>0</v>
          </cell>
          <cell r="I131">
            <v>-3074</v>
          </cell>
          <cell r="J131">
            <v>-25382.611379559461</v>
          </cell>
          <cell r="L131">
            <v>-25382.611379559461</v>
          </cell>
          <cell r="N131">
            <v>-2637</v>
          </cell>
          <cell r="O131">
            <v>-16265</v>
          </cell>
          <cell r="P131">
            <v>-9419.9983892170385</v>
          </cell>
          <cell r="Q131">
            <v>-3585.5179596824382</v>
          </cell>
          <cell r="R131">
            <v>-31907.516348899477</v>
          </cell>
          <cell r="S131">
            <v>-406.74797148838752</v>
          </cell>
          <cell r="T131">
            <v>-4014.3786946652044</v>
          </cell>
          <cell r="U131">
            <v>-9342.3569849469313</v>
          </cell>
          <cell r="V131">
            <v>-9443.4973188849399</v>
          </cell>
          <cell r="W131">
            <v>-23206.980969985463</v>
          </cell>
          <cell r="X131">
            <v>-19926.746179162517</v>
          </cell>
          <cell r="Y131">
            <v>-9571.4952242323416</v>
          </cell>
          <cell r="Z131">
            <v>-6555.1011705828896</v>
          </cell>
          <cell r="AA131">
            <v>-34546</v>
          </cell>
          <cell r="AB131">
            <v>-34546</v>
          </cell>
          <cell r="AC131">
            <v>-34546</v>
          </cell>
          <cell r="AD131">
            <v>-34546</v>
          </cell>
          <cell r="AE131">
            <v>-34546</v>
          </cell>
        </row>
        <row r="132">
          <cell r="C132" t="str">
            <v xml:space="preserve">   Inc/(Dec) In Capex Accounts Payable</v>
          </cell>
          <cell r="H132">
            <v>0</v>
          </cell>
          <cell r="I132">
            <v>0</v>
          </cell>
          <cell r="J132">
            <v>12149</v>
          </cell>
          <cell r="L132">
            <v>12149</v>
          </cell>
          <cell r="N132">
            <v>-2951</v>
          </cell>
          <cell r="O132">
            <v>5388</v>
          </cell>
          <cell r="P132">
            <v>2096.9983892170385</v>
          </cell>
          <cell r="Q132">
            <v>-4248.4820403175618</v>
          </cell>
          <cell r="R132">
            <v>285.51634889947672</v>
          </cell>
          <cell r="S132">
            <v>-4593.2520285116125</v>
          </cell>
          <cell r="T132">
            <v>-985.62130533479558</v>
          </cell>
          <cell r="U132">
            <v>2342.3569849469313</v>
          </cell>
          <cell r="V132">
            <v>6482.4973188849399</v>
          </cell>
          <cell r="W132">
            <v>3245.9809699854632</v>
          </cell>
          <cell r="X132">
            <v>7871.0703486388484</v>
          </cell>
          <cell r="Y132">
            <v>-6300</v>
          </cell>
          <cell r="Z132">
            <v>-2000</v>
          </cell>
          <cell r="AA132">
            <v>-5251.5676675237883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</row>
        <row r="133">
          <cell r="C133" t="str">
            <v xml:space="preserve">   Inc/(Dec) In Buy - out obligation</v>
          </cell>
          <cell r="H133">
            <v>0</v>
          </cell>
          <cell r="I133">
            <v>0</v>
          </cell>
          <cell r="J133">
            <v>7067</v>
          </cell>
          <cell r="L133">
            <v>7067</v>
          </cell>
          <cell r="N133">
            <v>-374</v>
          </cell>
          <cell r="O133">
            <v>0</v>
          </cell>
          <cell r="P133">
            <v>0</v>
          </cell>
          <cell r="Q133">
            <v>-5254</v>
          </cell>
          <cell r="R133">
            <v>-5628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-1439</v>
          </cell>
          <cell r="AC133">
            <v>0</v>
          </cell>
          <cell r="AD133">
            <v>0</v>
          </cell>
          <cell r="AE133">
            <v>0</v>
          </cell>
        </row>
        <row r="134">
          <cell r="C134" t="str">
            <v xml:space="preserve">   Asset Sales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</row>
        <row r="135">
          <cell r="H135" t="str">
            <v>______</v>
          </cell>
          <cell r="I135" t="str">
            <v>______</v>
          </cell>
          <cell r="J135" t="str">
            <v>______</v>
          </cell>
          <cell r="L135" t="str">
            <v>______</v>
          </cell>
          <cell r="N135" t="str">
            <v>______</v>
          </cell>
          <cell r="O135" t="str">
            <v>______</v>
          </cell>
          <cell r="P135" t="str">
            <v>______</v>
          </cell>
          <cell r="Q135" t="str">
            <v>______</v>
          </cell>
          <cell r="R135" t="str">
            <v>______</v>
          </cell>
          <cell r="S135" t="str">
            <v>______</v>
          </cell>
          <cell r="T135" t="str">
            <v>______</v>
          </cell>
          <cell r="U135" t="str">
            <v>______</v>
          </cell>
          <cell r="V135" t="str">
            <v>______</v>
          </cell>
          <cell r="W135" t="str">
            <v>______</v>
          </cell>
          <cell r="X135" t="str">
            <v>______</v>
          </cell>
          <cell r="Y135" t="str">
            <v>______</v>
          </cell>
          <cell r="Z135" t="str">
            <v>______</v>
          </cell>
          <cell r="AA135" t="str">
            <v>______</v>
          </cell>
          <cell r="AB135" t="str">
            <v>______</v>
          </cell>
          <cell r="AC135" t="str">
            <v>______</v>
          </cell>
          <cell r="AD135" t="str">
            <v>______</v>
          </cell>
          <cell r="AE135" t="str">
            <v>______</v>
          </cell>
        </row>
        <row r="136">
          <cell r="C136" t="str">
            <v>FREE CASH FLOW (LEVERED):</v>
          </cell>
          <cell r="H136">
            <v>0</v>
          </cell>
          <cell r="I136">
            <v>4959</v>
          </cell>
          <cell r="J136">
            <v>-11241.102824284622</v>
          </cell>
          <cell r="L136">
            <v>-5280.1028242846223</v>
          </cell>
          <cell r="N136">
            <v>-3895.7375271608744</v>
          </cell>
          <cell r="O136">
            <v>-16823.506408757217</v>
          </cell>
          <cell r="P136">
            <v>-8491.4003784998749</v>
          </cell>
          <cell r="Q136">
            <v>-15484.995943478407</v>
          </cell>
          <cell r="R136">
            <v>-44695.640257896346</v>
          </cell>
          <cell r="S136">
            <v>-5263.5401145026717</v>
          </cell>
          <cell r="T136">
            <v>-9767.0471149939694</v>
          </cell>
          <cell r="U136">
            <v>-1815.3951887150024</v>
          </cell>
          <cell r="V136">
            <v>1800.5883782621277</v>
          </cell>
          <cell r="W136">
            <v>-15045.394039949533</v>
          </cell>
          <cell r="X136">
            <v>5804.8261435658242</v>
          </cell>
          <cell r="Y136">
            <v>16871.288553789447</v>
          </cell>
          <cell r="Z136">
            <v>33523.590452986144</v>
          </cell>
          <cell r="AA136">
            <v>6634.6239108602495</v>
          </cell>
          <cell r="AB136">
            <v>210240.23686876823</v>
          </cell>
          <cell r="AC136">
            <v>226056.37663568396</v>
          </cell>
          <cell r="AD136">
            <v>226057.37663568396</v>
          </cell>
          <cell r="AE136">
            <v>226058.37663568396</v>
          </cell>
        </row>
        <row r="138">
          <cell r="A138" t="str">
            <v>MISC_DEBT ISSUED</v>
          </cell>
          <cell r="C138" t="str">
            <v>OTHER SOURCES/(USES):</v>
          </cell>
        </row>
        <row r="139">
          <cell r="C139" t="str">
            <v xml:space="preserve">   Existing Debt</v>
          </cell>
          <cell r="N139">
            <v>3318</v>
          </cell>
          <cell r="O139">
            <v>31854.849011194718</v>
          </cell>
          <cell r="P139">
            <v>31223.347316860752</v>
          </cell>
          <cell r="Q139">
            <v>1740.7</v>
          </cell>
          <cell r="R139">
            <v>68136.89632805546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C140" t="str">
            <v xml:space="preserve">   Working Capital Revolver</v>
          </cell>
        </row>
        <row r="141">
          <cell r="C141" t="str">
            <v xml:space="preserve">   Senior Secured Debt 1</v>
          </cell>
        </row>
        <row r="142">
          <cell r="C142" t="str">
            <v xml:space="preserve">   Senior Secured Debt 2</v>
          </cell>
        </row>
        <row r="143">
          <cell r="C143" t="str">
            <v xml:space="preserve">   Senior Secured Debt 3</v>
          </cell>
        </row>
        <row r="144">
          <cell r="C144" t="str">
            <v xml:space="preserve">   Senior Secured Debt 4</v>
          </cell>
        </row>
        <row r="145">
          <cell r="C145" t="str">
            <v xml:space="preserve">   Bonds</v>
          </cell>
          <cell r="N145">
            <v>0</v>
          </cell>
          <cell r="O145">
            <v>0</v>
          </cell>
          <cell r="P145">
            <v>0</v>
          </cell>
          <cell r="Q145">
            <v>25333.333333333332</v>
          </cell>
          <cell r="R145">
            <v>25333.333333333332</v>
          </cell>
          <cell r="S145">
            <v>5000</v>
          </cell>
          <cell r="T145">
            <v>3000</v>
          </cell>
          <cell r="U145">
            <v>0</v>
          </cell>
          <cell r="V145">
            <v>0</v>
          </cell>
          <cell r="W145">
            <v>8000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C146" t="str">
            <v xml:space="preserve">   Senior Unsecured Debt 6</v>
          </cell>
        </row>
        <row r="147">
          <cell r="C147" t="str">
            <v xml:space="preserve">   Senior Unsecured Debt 7</v>
          </cell>
        </row>
        <row r="148">
          <cell r="C148" t="str">
            <v xml:space="preserve">   Capital Leases </v>
          </cell>
        </row>
        <row r="149">
          <cell r="C149" t="str">
            <v xml:space="preserve">   Capital Leases 2</v>
          </cell>
        </row>
        <row r="150">
          <cell r="C150" t="str">
            <v xml:space="preserve">   Subordinated Debt 1</v>
          </cell>
        </row>
        <row r="151">
          <cell r="C151" t="str">
            <v xml:space="preserve">   Subordinated Debt 2</v>
          </cell>
        </row>
        <row r="152">
          <cell r="C152" t="str">
            <v xml:space="preserve">   Subordinated Debt 3</v>
          </cell>
        </row>
        <row r="153">
          <cell r="C153" t="str">
            <v xml:space="preserve">   Subordinated Debt 4</v>
          </cell>
        </row>
        <row r="154">
          <cell r="C154" t="str">
            <v xml:space="preserve">   Other Sub. Debt 1 (W/PIK)</v>
          </cell>
        </row>
        <row r="155">
          <cell r="C155" t="str">
            <v xml:space="preserve">   Other Sub. Debt 2 (W/PIK)</v>
          </cell>
        </row>
        <row r="156">
          <cell r="C156" t="str">
            <v xml:space="preserve">   ESOP Subordinated Debt</v>
          </cell>
        </row>
        <row r="158">
          <cell r="A158" t="str">
            <v>MISC_EQUITY ISSUED</v>
          </cell>
          <cell r="C158" t="str">
            <v xml:space="preserve">      TOTAL DEBT ISSUED</v>
          </cell>
          <cell r="H158">
            <v>0</v>
          </cell>
          <cell r="I158">
            <v>0</v>
          </cell>
          <cell r="J158">
            <v>0</v>
          </cell>
          <cell r="L158">
            <v>17000</v>
          </cell>
          <cell r="N158">
            <v>3318</v>
          </cell>
          <cell r="O158">
            <v>31854.849011194718</v>
          </cell>
          <cell r="P158">
            <v>31223.347316860752</v>
          </cell>
          <cell r="Q158">
            <v>27074.033333333333</v>
          </cell>
          <cell r="R158">
            <v>93470.229661388788</v>
          </cell>
          <cell r="S158">
            <v>5000</v>
          </cell>
          <cell r="T158">
            <v>3000</v>
          </cell>
          <cell r="U158">
            <v>0</v>
          </cell>
          <cell r="V158">
            <v>0</v>
          </cell>
          <cell r="W158">
            <v>8000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59">
          <cell r="C159" t="str">
            <v xml:space="preserve">   Equity Issued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5961</v>
          </cell>
          <cell r="O159">
            <v>0</v>
          </cell>
          <cell r="P159">
            <v>359.85420552618416</v>
          </cell>
          <cell r="Q159">
            <v>0</v>
          </cell>
          <cell r="R159">
            <v>6320.8542055261842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  <row r="160">
          <cell r="C160" t="str">
            <v xml:space="preserve">   Cash from Balance Sheet</v>
          </cell>
          <cell r="E160" t="str">
            <v>Floor of:</v>
          </cell>
          <cell r="F160">
            <v>900</v>
          </cell>
          <cell r="N160">
            <v>4497</v>
          </cell>
          <cell r="O160">
            <v>6572.2624728391256</v>
          </cell>
          <cell r="P160">
            <v>1959.6050752766241</v>
          </cell>
          <cell r="Q160">
            <v>599.63443417783856</v>
          </cell>
          <cell r="R160">
            <v>13628.501982293588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6635.6239108602349</v>
          </cell>
          <cell r="AC160">
            <v>216876.86077962848</v>
          </cell>
          <cell r="AD160">
            <v>442934.23741531244</v>
          </cell>
          <cell r="AE160">
            <v>668992.61405099637</v>
          </cell>
        </row>
        <row r="161">
          <cell r="C161" t="str">
            <v xml:space="preserve">   (Inc)/Dec In Intangible assets</v>
          </cell>
          <cell r="H161">
            <v>0</v>
          </cell>
          <cell r="I161">
            <v>0</v>
          </cell>
          <cell r="J161">
            <v>-15076</v>
          </cell>
          <cell r="L161">
            <v>-15076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</row>
        <row r="162">
          <cell r="C162" t="str">
            <v xml:space="preserve">   (Inc)/Dec In Deferred tax asset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</row>
        <row r="164">
          <cell r="C164" t="str">
            <v xml:space="preserve">   (Inc)/Dec In Transactions Costs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C165" t="str">
            <v xml:space="preserve">   (Inc)/Dec In Investments in associated undertakings</v>
          </cell>
          <cell r="H165">
            <v>0</v>
          </cell>
          <cell r="I165">
            <v>0</v>
          </cell>
          <cell r="J165">
            <v>-431.99062882533048</v>
          </cell>
          <cell r="L165">
            <v>-431.99062882533048</v>
          </cell>
          <cell r="N165">
            <v>0</v>
          </cell>
          <cell r="O165">
            <v>-2026</v>
          </cell>
          <cell r="P165">
            <v>-376.04009546351199</v>
          </cell>
          <cell r="Q165">
            <v>-1297.040095463512</v>
          </cell>
          <cell r="R165">
            <v>-3699.080190927024</v>
          </cell>
          <cell r="S165">
            <v>-500</v>
          </cell>
          <cell r="T165">
            <v>-500</v>
          </cell>
          <cell r="U165">
            <v>-380</v>
          </cell>
          <cell r="V165">
            <v>-310</v>
          </cell>
          <cell r="W165">
            <v>-1690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C166" t="str">
            <v xml:space="preserve">   (Inc)/Dec In Other Assets - 4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7">
          <cell r="C167" t="str">
            <v xml:space="preserve">   Inc/(Dec) In Provision for special dividend</v>
          </cell>
          <cell r="H167">
            <v>0</v>
          </cell>
          <cell r="I167">
            <v>0</v>
          </cell>
          <cell r="J167">
            <v>10816</v>
          </cell>
          <cell r="L167">
            <v>10816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</row>
        <row r="168">
          <cell r="C168" t="str">
            <v xml:space="preserve">   Inc/(Dec) In Deal related accrued liabilities</v>
          </cell>
          <cell r="H168">
            <v>0</v>
          </cell>
          <cell r="I168">
            <v>0</v>
          </cell>
          <cell r="J168">
            <v>2050</v>
          </cell>
          <cell r="L168">
            <v>2050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</row>
        <row r="169">
          <cell r="C169" t="str">
            <v xml:space="preserve">   Inc/(Dec) In Other Liabilities - 3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</row>
        <row r="170">
          <cell r="C170" t="str">
            <v xml:space="preserve">   Inc/(Dec) In Other Liabilities - 4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</row>
        <row r="171">
          <cell r="C171" t="str">
            <v xml:space="preserve">   Inc/(Dec) In Deferred Taxes</v>
          </cell>
          <cell r="H171">
            <v>0</v>
          </cell>
          <cell r="I171">
            <v>0</v>
          </cell>
          <cell r="J171">
            <v>3186</v>
          </cell>
          <cell r="L171">
            <v>3186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2">
          <cell r="C172" t="str">
            <v xml:space="preserve">   Inc/(Dec) In Minority Interest</v>
          </cell>
          <cell r="H172">
            <v>0</v>
          </cell>
          <cell r="I172">
            <v>0</v>
          </cell>
          <cell r="J172">
            <v>867</v>
          </cell>
          <cell r="L172">
            <v>867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</row>
        <row r="173">
          <cell r="C173" t="str">
            <v xml:space="preserve">   Inc/(Dec) In Other Equity Account - 1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</row>
        <row r="174">
          <cell r="C174" t="str">
            <v xml:space="preserve">   Inc/(Dec) In Other Equity Account - 2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6">
          <cell r="C176" t="str">
            <v>CASH AVAILABLE FOR DEBT SERVICE</v>
          </cell>
          <cell r="H176">
            <v>0</v>
          </cell>
          <cell r="I176">
            <v>4959</v>
          </cell>
          <cell r="J176">
            <v>-9830.093453109952</v>
          </cell>
          <cell r="L176">
            <v>13130.906546890048</v>
          </cell>
          <cell r="N176">
            <v>9880.2624728391256</v>
          </cell>
          <cell r="O176">
            <v>19577.605075276624</v>
          </cell>
          <cell r="P176">
            <v>24675.366123700176</v>
          </cell>
          <cell r="Q176">
            <v>10891.631728569253</v>
          </cell>
          <cell r="R176">
            <v>65024.865400385184</v>
          </cell>
          <cell r="S176">
            <v>-763.54011450267171</v>
          </cell>
          <cell r="T176">
            <v>-7267.0471149939694</v>
          </cell>
          <cell r="U176">
            <v>-2195.3951887150024</v>
          </cell>
          <cell r="V176">
            <v>1490.5883782621277</v>
          </cell>
          <cell r="W176">
            <v>-8735.3940399495332</v>
          </cell>
          <cell r="X176">
            <v>5804.8261435658242</v>
          </cell>
          <cell r="Y176">
            <v>16871.288553789447</v>
          </cell>
          <cell r="Z176">
            <v>33523.590452986144</v>
          </cell>
          <cell r="AA176">
            <v>6635.6239108602495</v>
          </cell>
          <cell r="AB176">
            <v>216876.86077962848</v>
          </cell>
          <cell r="AC176">
            <v>442934.23741531244</v>
          </cell>
          <cell r="AD176">
            <v>668992.61405099637</v>
          </cell>
          <cell r="AE176">
            <v>895051.99068668031</v>
          </cell>
        </row>
        <row r="177">
          <cell r="C177" t="str">
            <v>CUM. CASH AVAIL. FOR DEBT SERVICE</v>
          </cell>
          <cell r="N177">
            <v>9880.2624728391256</v>
          </cell>
          <cell r="O177">
            <v>19577.605075276624</v>
          </cell>
          <cell r="P177">
            <v>24675.366123700176</v>
          </cell>
          <cell r="Q177">
            <v>10891.631728569253</v>
          </cell>
          <cell r="R177">
            <v>10891.631728569253</v>
          </cell>
          <cell r="S177">
            <v>-763.54011450267171</v>
          </cell>
          <cell r="T177">
            <v>-7267.0471149939694</v>
          </cell>
          <cell r="U177">
            <v>-2195.3951887150024</v>
          </cell>
          <cell r="V177">
            <v>1490.5883782621277</v>
          </cell>
          <cell r="W177">
            <v>1490.5883782621277</v>
          </cell>
          <cell r="X177">
            <v>7295.4145218279518</v>
          </cell>
          <cell r="Y177">
            <v>24166.703075617399</v>
          </cell>
          <cell r="Z177">
            <v>57690.293528603543</v>
          </cell>
          <cell r="AA177">
            <v>64325.917439463796</v>
          </cell>
          <cell r="AB177">
            <v>274567.15430823207</v>
          </cell>
          <cell r="AC177">
            <v>500624.53094391606</v>
          </cell>
          <cell r="AD177">
            <v>726682.9075796</v>
          </cell>
          <cell r="AE177">
            <v>952742.28421528393</v>
          </cell>
        </row>
        <row r="179">
          <cell r="C179" t="str">
            <v>DEBT REPAYMENTS:</v>
          </cell>
        </row>
        <row r="180">
          <cell r="C180" t="str">
            <v xml:space="preserve">   Existing Debt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N180">
            <v>3308</v>
          </cell>
          <cell r="O180">
            <v>17618</v>
          </cell>
          <cell r="P180">
            <v>24075.731689522338</v>
          </cell>
          <cell r="Q180">
            <v>11217.646500000001</v>
          </cell>
          <cell r="R180">
            <v>56219.378189522336</v>
          </cell>
          <cell r="S180">
            <v>950</v>
          </cell>
          <cell r="T180">
            <v>1290.3225806451612</v>
          </cell>
          <cell r="U180">
            <v>1867.3832903225807</v>
          </cell>
          <cell r="V180">
            <v>3464.1574838709703</v>
          </cell>
          <cell r="W180">
            <v>7571.8633548387124</v>
          </cell>
          <cell r="X180">
            <v>3683.538</v>
          </cell>
          <cell r="Y180">
            <v>2493.3359999999998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</row>
        <row r="181">
          <cell r="C181" t="str">
            <v xml:space="preserve">   Working Capital Revolver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C182" t="str">
            <v xml:space="preserve">  Long Term Lease Payments 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3">
          <cell r="C183" t="str">
            <v xml:space="preserve">   Senior Secured Debt 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C184" t="str">
            <v xml:space="preserve">   Senior Secured Debt 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C185" t="str">
            <v xml:space="preserve">   Senior Secured Debt 3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6">
          <cell r="C186" t="str">
            <v xml:space="preserve">   Senior Secured Debt 4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</row>
        <row r="187">
          <cell r="C187" t="str">
            <v xml:space="preserve">   Bonds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3799.9999999999995</v>
          </cell>
          <cell r="Y187">
            <v>29533.333333333328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</row>
        <row r="188">
          <cell r="C188" t="str">
            <v xml:space="preserve">   Senior Unsecured Debt 6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</row>
        <row r="189">
          <cell r="C189" t="str">
            <v xml:space="preserve">   Senior Unsecured Debt 7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C190" t="str">
            <v xml:space="preserve">   Capital Leases 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1218.2960033233176</v>
          </cell>
          <cell r="T190">
            <v>984.00514055053156</v>
          </cell>
          <cell r="U190">
            <v>895.72376365560081</v>
          </cell>
          <cell r="V190">
            <v>1347.7469331784553</v>
          </cell>
          <cell r="W190">
            <v>4445.7718407079046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1">
          <cell r="C191" t="str">
            <v xml:space="preserve">   Capital Leases 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</row>
        <row r="192">
          <cell r="C192" t="str">
            <v xml:space="preserve">   Subordinated Debt 1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</row>
        <row r="193">
          <cell r="C193" t="str">
            <v xml:space="preserve">   Subordinated Debt 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</row>
        <row r="194">
          <cell r="C194" t="str">
            <v xml:space="preserve">   Subordinated Debt 3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5">
          <cell r="C195" t="str">
            <v xml:space="preserve">   Subordinated Debt 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</row>
        <row r="196">
          <cell r="C196" t="str">
            <v xml:space="preserve">   Other Sub. Debt 1 (W/PIK)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</row>
        <row r="197">
          <cell r="C197" t="str">
            <v xml:space="preserve">   Other Sub. Debt 2 (W/PIK)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</row>
        <row r="198">
          <cell r="C198" t="str">
            <v xml:space="preserve">   ESOP Subordinated Debt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199">
          <cell r="H199" t="str">
            <v>______</v>
          </cell>
          <cell r="I199" t="str">
            <v>______</v>
          </cell>
          <cell r="J199" t="str">
            <v>______</v>
          </cell>
          <cell r="L199" t="str">
            <v>______</v>
          </cell>
          <cell r="N199" t="str">
            <v>______</v>
          </cell>
          <cell r="O199" t="str">
            <v>______</v>
          </cell>
          <cell r="P199" t="str">
            <v>______</v>
          </cell>
          <cell r="Q199" t="str">
            <v>______</v>
          </cell>
          <cell r="R199" t="str">
            <v>______</v>
          </cell>
          <cell r="S199" t="str">
            <v>______</v>
          </cell>
          <cell r="T199" t="str">
            <v>______</v>
          </cell>
          <cell r="U199" t="str">
            <v>______</v>
          </cell>
          <cell r="V199" t="str">
            <v>______</v>
          </cell>
          <cell r="W199" t="str">
            <v>______</v>
          </cell>
          <cell r="X199" t="str">
            <v>______</v>
          </cell>
          <cell r="Y199" t="str">
            <v>______</v>
          </cell>
          <cell r="Z199" t="str">
            <v>______</v>
          </cell>
          <cell r="AA199" t="str">
            <v>______</v>
          </cell>
          <cell r="AB199" t="str">
            <v>______</v>
          </cell>
          <cell r="AC199" t="str">
            <v>______</v>
          </cell>
          <cell r="AD199" t="str">
            <v>______</v>
          </cell>
          <cell r="AE199" t="str">
            <v>______</v>
          </cell>
        </row>
        <row r="200">
          <cell r="C200" t="str">
            <v xml:space="preserve">      TOTAL DEBT REPAYMENTS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N200">
            <v>3308</v>
          </cell>
          <cell r="O200">
            <v>17618</v>
          </cell>
          <cell r="P200">
            <v>24075.731689522338</v>
          </cell>
          <cell r="Q200">
            <v>11217.646500000001</v>
          </cell>
          <cell r="R200">
            <v>56219.378189522336</v>
          </cell>
          <cell r="S200">
            <v>2168.2960033233176</v>
          </cell>
          <cell r="T200">
            <v>2274.3277211956929</v>
          </cell>
          <cell r="U200">
            <v>2763.1070539781813</v>
          </cell>
          <cell r="V200">
            <v>4811.9044170494253</v>
          </cell>
          <cell r="W200">
            <v>12017.635195546616</v>
          </cell>
          <cell r="X200">
            <v>7483.5379999999996</v>
          </cell>
          <cell r="Y200">
            <v>32026.669333333328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</row>
        <row r="201">
          <cell r="A201" t="str">
            <v>MISC_DIVIDENDS PAYED</v>
          </cell>
        </row>
        <row r="202">
          <cell r="A202" t="str">
            <v>MISC_EQUITY PURCHASED</v>
          </cell>
          <cell r="C202" t="str">
            <v xml:space="preserve">      Dividend Payments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1429.6908055102351</v>
          </cell>
          <cell r="Y202">
            <v>2877.3645213951431</v>
          </cell>
          <cell r="Z202">
            <v>3477.5233917103396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</row>
        <row r="203">
          <cell r="C203" t="str">
            <v xml:space="preserve">      Stock Buyback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</row>
        <row r="204">
          <cell r="H204" t="str">
            <v>______</v>
          </cell>
          <cell r="I204" t="str">
            <v>______</v>
          </cell>
          <cell r="J204" t="str">
            <v>______</v>
          </cell>
          <cell r="L204" t="str">
            <v>______</v>
          </cell>
          <cell r="N204" t="str">
            <v>______</v>
          </cell>
          <cell r="O204" t="str">
            <v>______</v>
          </cell>
          <cell r="P204" t="str">
            <v>______</v>
          </cell>
          <cell r="Q204" t="str">
            <v>______</v>
          </cell>
          <cell r="R204" t="str">
            <v>______</v>
          </cell>
          <cell r="S204" t="str">
            <v>______</v>
          </cell>
          <cell r="T204" t="str">
            <v>______</v>
          </cell>
          <cell r="U204" t="str">
            <v>______</v>
          </cell>
          <cell r="V204" t="str">
            <v>______</v>
          </cell>
          <cell r="W204" t="str">
            <v>______</v>
          </cell>
          <cell r="X204" t="str">
            <v>______</v>
          </cell>
          <cell r="Y204" t="str">
            <v>______</v>
          </cell>
          <cell r="Z204" t="str">
            <v>______</v>
          </cell>
          <cell r="AA204" t="str">
            <v>______</v>
          </cell>
          <cell r="AB204" t="str">
            <v>______</v>
          </cell>
          <cell r="AC204" t="str">
            <v>______</v>
          </cell>
          <cell r="AD204" t="str">
            <v>______</v>
          </cell>
          <cell r="AE204" t="str">
            <v>______</v>
          </cell>
        </row>
        <row r="205">
          <cell r="C205" t="str">
            <v>CASH AVAILABLE FOR DEBT PREPAYMENTS</v>
          </cell>
          <cell r="N205">
            <v>6572.2624728391256</v>
          </cell>
          <cell r="O205">
            <v>1959.6050752766241</v>
          </cell>
          <cell r="P205">
            <v>599.63443417783856</v>
          </cell>
          <cell r="Q205">
            <v>-326.01477143074771</v>
          </cell>
          <cell r="R205">
            <v>8805.4872108628479</v>
          </cell>
          <cell r="S205">
            <v>-2931.8361178259893</v>
          </cell>
          <cell r="T205">
            <v>-9541.3748361896614</v>
          </cell>
          <cell r="U205">
            <v>-4958.5022426931837</v>
          </cell>
          <cell r="V205">
            <v>-3321.3160387872977</v>
          </cell>
          <cell r="W205">
            <v>-20753.029235496149</v>
          </cell>
          <cell r="X205">
            <v>-3108.4026619444103</v>
          </cell>
          <cell r="Y205">
            <v>-18032.745300939023</v>
          </cell>
          <cell r="Z205">
            <v>30046.067061275804</v>
          </cell>
          <cell r="AA205">
            <v>6635.6239108602495</v>
          </cell>
          <cell r="AB205">
            <v>216876.86077962848</v>
          </cell>
          <cell r="AC205">
            <v>442934.23741531244</v>
          </cell>
          <cell r="AD205">
            <v>668992.61405099637</v>
          </cell>
          <cell r="AE205">
            <v>895051.99068668031</v>
          </cell>
        </row>
        <row r="207">
          <cell r="C207" t="str">
            <v>Historical Adjustment</v>
          </cell>
        </row>
        <row r="209">
          <cell r="C209" t="str">
            <v>APPLICATION OF EXCESS CASH</v>
          </cell>
        </row>
        <row r="210">
          <cell r="C210" t="str">
            <v xml:space="preserve">   Existing Debt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</row>
        <row r="211">
          <cell r="C211" t="str">
            <v xml:space="preserve">   Working Capital Revolver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30046.067061275804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</row>
        <row r="212">
          <cell r="C212" t="str">
            <v xml:space="preserve">   Senior Secured Debt 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C213" t="str">
            <v xml:space="preserve">   Senior Secured Debt 2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4">
          <cell r="C214" t="str">
            <v xml:space="preserve">   Senior Secured Debt 3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</row>
        <row r="215">
          <cell r="C215" t="str">
            <v xml:space="preserve">   Senior Secured Debt 4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</row>
        <row r="216">
          <cell r="C216" t="str">
            <v xml:space="preserve">   Bonds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</row>
        <row r="217">
          <cell r="C217" t="str">
            <v xml:space="preserve">   Senior Unsecured Debt 6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</row>
        <row r="218">
          <cell r="C218" t="str">
            <v xml:space="preserve">   Senior Unsecured Debt 7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</row>
        <row r="219">
          <cell r="C219" t="str">
            <v xml:space="preserve">   Capital Leases 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</row>
        <row r="220">
          <cell r="C220" t="str">
            <v xml:space="preserve">   Capital Leases 2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</row>
        <row r="221">
          <cell r="C221" t="str">
            <v xml:space="preserve">   Subordinated Debt 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</row>
        <row r="222">
          <cell r="C222" t="str">
            <v xml:space="preserve">   Subordinated Debt 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C223" t="str">
            <v xml:space="preserve">   Subordinated Debt 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</row>
        <row r="224">
          <cell r="C224" t="str">
            <v xml:space="preserve">   Subordinated Debt 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C225" t="str">
            <v xml:space="preserve">   Other Sub. Debt 1 (W/PIK)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</row>
        <row r="226">
          <cell r="C226" t="str">
            <v xml:space="preserve">   Other Sub. Debt 2 (W/PIK)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</row>
        <row r="227">
          <cell r="C227" t="str">
            <v xml:space="preserve">   ESOP Subordinated Debt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</row>
        <row r="228">
          <cell r="N228" t="str">
            <v>______</v>
          </cell>
          <cell r="O228" t="str">
            <v>______</v>
          </cell>
          <cell r="P228" t="str">
            <v>______</v>
          </cell>
          <cell r="Q228" t="str">
            <v>______</v>
          </cell>
          <cell r="R228" t="str">
            <v>______</v>
          </cell>
          <cell r="S228" t="str">
            <v>______</v>
          </cell>
          <cell r="T228" t="str">
            <v>______</v>
          </cell>
          <cell r="U228" t="str">
            <v>______</v>
          </cell>
          <cell r="V228" t="str">
            <v>______</v>
          </cell>
          <cell r="W228" t="str">
            <v>______</v>
          </cell>
          <cell r="X228" t="str">
            <v>______</v>
          </cell>
          <cell r="Y228" t="str">
            <v>______</v>
          </cell>
          <cell r="Z228" t="str">
            <v>______</v>
          </cell>
          <cell r="AA228" t="str">
            <v>______</v>
          </cell>
          <cell r="AB228" t="str">
            <v>______</v>
          </cell>
          <cell r="AC228" t="str">
            <v>______</v>
          </cell>
          <cell r="AD228" t="str">
            <v>______</v>
          </cell>
          <cell r="AE228" t="str">
            <v>______</v>
          </cell>
        </row>
        <row r="229">
          <cell r="C229" t="str">
            <v>CASH BEFORE REVOLVER</v>
          </cell>
          <cell r="N229">
            <v>6572.2624728391256</v>
          </cell>
          <cell r="O229">
            <v>1959.6050752766241</v>
          </cell>
          <cell r="P229">
            <v>599.63443417783856</v>
          </cell>
          <cell r="Q229">
            <v>-326.01477143074771</v>
          </cell>
          <cell r="R229">
            <v>8805.4872108628479</v>
          </cell>
          <cell r="S229">
            <v>-2931.8361178259893</v>
          </cell>
          <cell r="T229">
            <v>-9541.3748361896614</v>
          </cell>
          <cell r="U229">
            <v>-4958.5022426931837</v>
          </cell>
          <cell r="V229">
            <v>-3321.3160387872977</v>
          </cell>
          <cell r="W229">
            <v>-20753.029235496149</v>
          </cell>
          <cell r="X229">
            <v>-3108.4026619444103</v>
          </cell>
          <cell r="Y229">
            <v>-18032.745300939023</v>
          </cell>
          <cell r="Z229">
            <v>0</v>
          </cell>
          <cell r="AA229">
            <v>6635.6239108602495</v>
          </cell>
          <cell r="AB229">
            <v>216876.86077962848</v>
          </cell>
          <cell r="AC229">
            <v>442934.23741531244</v>
          </cell>
          <cell r="AD229">
            <v>668992.61405099637</v>
          </cell>
          <cell r="AE229">
            <v>895051.99068668031</v>
          </cell>
        </row>
        <row r="230">
          <cell r="C230" t="str">
            <v>DRAWDOWN ON WORKING CAP. REVOLVER</v>
          </cell>
          <cell r="N230">
            <v>0</v>
          </cell>
          <cell r="O230">
            <v>0</v>
          </cell>
          <cell r="P230">
            <v>0</v>
          </cell>
          <cell r="Q230">
            <v>326.01477143074771</v>
          </cell>
          <cell r="R230">
            <v>326.01477143074771</v>
          </cell>
          <cell r="S230">
            <v>2931.8361178259893</v>
          </cell>
          <cell r="T230">
            <v>9541.3748361896614</v>
          </cell>
          <cell r="U230">
            <v>4958.5022426931837</v>
          </cell>
          <cell r="V230">
            <v>3321.3160387872977</v>
          </cell>
          <cell r="W230">
            <v>20753.029235496135</v>
          </cell>
          <cell r="X230">
            <v>3108.4026619444103</v>
          </cell>
          <cell r="Y230">
            <v>18032.745300939023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</row>
        <row r="232">
          <cell r="C232" t="str">
            <v>CHANGE IN EXCESS CASH</v>
          </cell>
          <cell r="H232">
            <v>0</v>
          </cell>
          <cell r="I232">
            <v>4959</v>
          </cell>
          <cell r="J232">
            <v>-9830.093453109952</v>
          </cell>
          <cell r="L232">
            <v>13130.906546890048</v>
          </cell>
          <cell r="N232">
            <v>6572.2624728391256</v>
          </cell>
          <cell r="O232">
            <v>1959.6050752766241</v>
          </cell>
          <cell r="P232">
            <v>599.63443417783856</v>
          </cell>
          <cell r="Q232">
            <v>0</v>
          </cell>
          <cell r="R232">
            <v>9131.5019822935956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-1.4551915228366852E-11</v>
          </cell>
          <cell r="X232">
            <v>0</v>
          </cell>
          <cell r="Y232">
            <v>0</v>
          </cell>
          <cell r="Z232">
            <v>0</v>
          </cell>
          <cell r="AA232">
            <v>6635.6239108602495</v>
          </cell>
          <cell r="AB232">
            <v>216876.86077962848</v>
          </cell>
          <cell r="AC232">
            <v>442934.23741531244</v>
          </cell>
          <cell r="AD232">
            <v>668992.61405099637</v>
          </cell>
          <cell r="AE232">
            <v>895051.99068668031</v>
          </cell>
        </row>
        <row r="233">
          <cell r="C233" t="str">
            <v>CUMULATIVE EXCESS CASH</v>
          </cell>
          <cell r="N233">
            <v>6572.2624728391256</v>
          </cell>
          <cell r="O233">
            <v>8531.8675481157497</v>
          </cell>
          <cell r="P233">
            <v>9131.5019822935883</v>
          </cell>
          <cell r="Q233">
            <v>9131.5019822935883</v>
          </cell>
          <cell r="R233">
            <v>9131.5019822935883</v>
          </cell>
          <cell r="S233">
            <v>9131.5019822935883</v>
          </cell>
          <cell r="T233">
            <v>9131.5019822935883</v>
          </cell>
          <cell r="U233">
            <v>9131.5019822935883</v>
          </cell>
          <cell r="V233">
            <v>9131.5019822935883</v>
          </cell>
          <cell r="W233">
            <v>9131.5019822935737</v>
          </cell>
          <cell r="X233">
            <v>9131.5019822935737</v>
          </cell>
          <cell r="Y233">
            <v>9131.5019822935737</v>
          </cell>
          <cell r="Z233">
            <v>9131.5019822935737</v>
          </cell>
          <cell r="AA233">
            <v>15767.125893153823</v>
          </cell>
          <cell r="AB233">
            <v>232643.98667278231</v>
          </cell>
          <cell r="AC233">
            <v>675578.22408809478</v>
          </cell>
          <cell r="AD233">
            <v>1344570.8381390912</v>
          </cell>
          <cell r="AE233">
            <v>2239622.8288257713</v>
          </cell>
        </row>
        <row r="234">
          <cell r="C234" t="str">
            <v>Check to Historical Cash Balance</v>
          </cell>
          <cell r="H234">
            <v>0</v>
          </cell>
          <cell r="I234">
            <v>0</v>
          </cell>
          <cell r="J234">
            <v>5397</v>
          </cell>
        </row>
        <row r="236">
          <cell r="C236" t="str">
            <v xml:space="preserve">Cash (Begining of period)  </v>
          </cell>
          <cell r="N236">
            <v>5397</v>
          </cell>
          <cell r="O236">
            <v>7472.2624728391256</v>
          </cell>
          <cell r="P236">
            <v>2859.6050752766241</v>
          </cell>
          <cell r="Q236">
            <v>1499.6344341778386</v>
          </cell>
          <cell r="R236">
            <v>5397</v>
          </cell>
          <cell r="S236">
            <v>900</v>
          </cell>
          <cell r="T236">
            <v>900</v>
          </cell>
          <cell r="U236">
            <v>900</v>
          </cell>
          <cell r="V236">
            <v>900</v>
          </cell>
          <cell r="W236">
            <v>900</v>
          </cell>
          <cell r="X236">
            <v>899.99999999998545</v>
          </cell>
          <cell r="Y236">
            <v>899.99999999998545</v>
          </cell>
          <cell r="Z236">
            <v>899.99999999998545</v>
          </cell>
        </row>
        <row r="238">
          <cell r="C238" t="str">
            <v>Change in Cash</v>
          </cell>
          <cell r="N238">
            <v>2075.2624728391256</v>
          </cell>
          <cell r="O238">
            <v>-4612.6573975625015</v>
          </cell>
          <cell r="P238">
            <v>-1359.9706410987856</v>
          </cell>
          <cell r="Q238">
            <v>-599.63443417783856</v>
          </cell>
          <cell r="R238">
            <v>-4497</v>
          </cell>
          <cell r="S238">
            <v>0</v>
          </cell>
          <cell r="T238">
            <v>0</v>
          </cell>
          <cell r="U238">
            <v>0</v>
          </cell>
          <cell r="V238">
            <v>-1.4551915228366852E-11</v>
          </cell>
          <cell r="W238">
            <v>-1.4551915228366852E-11</v>
          </cell>
          <cell r="X238">
            <v>0</v>
          </cell>
          <cell r="Y238">
            <v>0</v>
          </cell>
          <cell r="Z238">
            <v>0</v>
          </cell>
        </row>
        <row r="240">
          <cell r="C240" t="str">
            <v xml:space="preserve">Cash (End of period)  </v>
          </cell>
          <cell r="N240">
            <v>7472.2624728391256</v>
          </cell>
          <cell r="O240">
            <v>2859.6050752766241</v>
          </cell>
          <cell r="P240">
            <v>1499.6344341778386</v>
          </cell>
          <cell r="Q240">
            <v>900</v>
          </cell>
          <cell r="R240">
            <v>900</v>
          </cell>
          <cell r="S240">
            <v>900</v>
          </cell>
          <cell r="T240">
            <v>900</v>
          </cell>
          <cell r="U240">
            <v>900</v>
          </cell>
          <cell r="V240">
            <v>899.99999999998545</v>
          </cell>
          <cell r="W240">
            <v>899.99999999998545</v>
          </cell>
          <cell r="X240">
            <v>899.99999999998545</v>
          </cell>
          <cell r="Y240">
            <v>899.99999999998545</v>
          </cell>
          <cell r="Z240">
            <v>899.99999999998545</v>
          </cell>
        </row>
        <row r="243">
          <cell r="C243" t="str">
            <v>BALANCE SHEET</v>
          </cell>
        </row>
        <row r="245">
          <cell r="D245" t="b">
            <v>1</v>
          </cell>
        </row>
        <row r="246">
          <cell r="C246" t="str">
            <v>Using Cash for Debt</v>
          </cell>
          <cell r="G246" t="str">
            <v>ENDING MMMM37621,DD:</v>
          </cell>
          <cell r="S246" t="str">
            <v>PROJECTED FOR YEARS ENDING MMMM DD:</v>
          </cell>
        </row>
        <row r="247">
          <cell r="G247">
            <v>1999</v>
          </cell>
          <cell r="H247">
            <v>2000</v>
          </cell>
          <cell r="I247">
            <v>2001</v>
          </cell>
          <cell r="J247">
            <v>2002</v>
          </cell>
          <cell r="L247">
            <v>2002</v>
          </cell>
          <cell r="N247" t="str">
            <v>1Q 2003</v>
          </cell>
          <cell r="O247" t="str">
            <v>2Q 2003</v>
          </cell>
          <cell r="P247" t="str">
            <v>3Q 2003</v>
          </cell>
          <cell r="Q247" t="str">
            <v>4Q 2003 Е</v>
          </cell>
          <cell r="R247">
            <v>2003</v>
          </cell>
          <cell r="S247" t="str">
            <v>1Q 2004</v>
          </cell>
          <cell r="T247" t="str">
            <v>2Q 2004</v>
          </cell>
          <cell r="U247" t="str">
            <v>3Q 2004</v>
          </cell>
          <cell r="V247" t="str">
            <v>4Q 2004</v>
          </cell>
          <cell r="W247">
            <v>2004</v>
          </cell>
          <cell r="X247">
            <v>2005</v>
          </cell>
          <cell r="Y247">
            <v>2006</v>
          </cell>
          <cell r="Z247">
            <v>2007</v>
          </cell>
          <cell r="AA247">
            <v>2008</v>
          </cell>
          <cell r="AB247">
            <v>2009</v>
          </cell>
          <cell r="AC247">
            <v>2010</v>
          </cell>
          <cell r="AD247">
            <v>2011</v>
          </cell>
          <cell r="AE247">
            <v>2012</v>
          </cell>
        </row>
        <row r="249">
          <cell r="A249" t="str">
            <v>BSA_CASH</v>
          </cell>
          <cell r="C249" t="str">
            <v>ASSETS:</v>
          </cell>
        </row>
        <row r="250">
          <cell r="A250" t="str">
            <v>BSA_AR</v>
          </cell>
          <cell r="C250" t="str">
            <v xml:space="preserve">   Cash and Cash Equivalents</v>
          </cell>
          <cell r="G250">
            <v>0</v>
          </cell>
          <cell r="H250">
            <v>0</v>
          </cell>
          <cell r="I250">
            <v>0</v>
          </cell>
          <cell r="J250">
            <v>5397</v>
          </cell>
          <cell r="L250">
            <v>5397</v>
          </cell>
          <cell r="N250">
            <v>7472.2624728391256</v>
          </cell>
          <cell r="O250">
            <v>2859.6050752766241</v>
          </cell>
          <cell r="P250">
            <v>1499.6344341778386</v>
          </cell>
          <cell r="Q250">
            <v>900</v>
          </cell>
          <cell r="R250">
            <v>900</v>
          </cell>
          <cell r="S250">
            <v>900</v>
          </cell>
          <cell r="T250">
            <v>900</v>
          </cell>
          <cell r="U250">
            <v>900</v>
          </cell>
          <cell r="V250">
            <v>899.99999999998545</v>
          </cell>
          <cell r="W250">
            <v>899.99999999998545</v>
          </cell>
          <cell r="X250">
            <v>899.99999999998545</v>
          </cell>
          <cell r="Y250">
            <v>899.99999999998545</v>
          </cell>
          <cell r="Z250">
            <v>899.99999999998545</v>
          </cell>
          <cell r="AA250">
            <v>7535.6239108602349</v>
          </cell>
          <cell r="AB250">
            <v>217776.86077962848</v>
          </cell>
          <cell r="AC250">
            <v>443834.23741531244</v>
          </cell>
          <cell r="AD250">
            <v>669892.61405099637</v>
          </cell>
          <cell r="AE250">
            <v>895951.99068668031</v>
          </cell>
        </row>
        <row r="251">
          <cell r="A251" t="str">
            <v>BSA_INV</v>
          </cell>
          <cell r="C251" t="str">
            <v xml:space="preserve">   Trade Accounts receivable</v>
          </cell>
          <cell r="G251">
            <v>0</v>
          </cell>
          <cell r="H251">
            <v>0</v>
          </cell>
          <cell r="I251">
            <v>0</v>
          </cell>
          <cell r="J251">
            <v>8637.4738155619016</v>
          </cell>
          <cell r="L251">
            <v>8637.4738155619016</v>
          </cell>
          <cell r="N251">
            <v>14643.966435388402</v>
          </cell>
          <cell r="O251">
            <v>26128.033222144099</v>
          </cell>
          <cell r="P251">
            <v>27820.033222144099</v>
          </cell>
          <cell r="Q251">
            <v>19776.924303936008</v>
          </cell>
          <cell r="R251">
            <v>19776.924303936008</v>
          </cell>
          <cell r="S251">
            <v>19365.457112325996</v>
          </cell>
          <cell r="T251">
            <v>33004.431203379019</v>
          </cell>
          <cell r="U251">
            <v>28419.99332016733</v>
          </cell>
          <cell r="V251">
            <v>27758.51173300749</v>
          </cell>
          <cell r="W251">
            <v>27758.51173300749</v>
          </cell>
          <cell r="X251">
            <v>28785.262923231592</v>
          </cell>
          <cell r="Y251">
            <v>28785.262923231592</v>
          </cell>
          <cell r="Z251">
            <v>28785.262923231592</v>
          </cell>
          <cell r="AA251">
            <v>28785.262923231592</v>
          </cell>
          <cell r="AB251">
            <v>25017.387497319229</v>
          </cell>
          <cell r="AC251">
            <v>25017.387497319229</v>
          </cell>
          <cell r="AD251">
            <v>25017.387497319229</v>
          </cell>
          <cell r="AE251">
            <v>25017.387497319229</v>
          </cell>
        </row>
        <row r="252">
          <cell r="A252" t="str">
            <v>BSA_OTHER CA</v>
          </cell>
          <cell r="C252" t="str">
            <v xml:space="preserve">   Receivable due from shareholder</v>
          </cell>
          <cell r="G252">
            <v>0</v>
          </cell>
          <cell r="H252">
            <v>0</v>
          </cell>
          <cell r="I252">
            <v>0</v>
          </cell>
          <cell r="J252">
            <v>5961</v>
          </cell>
          <cell r="L252">
            <v>5961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-247</v>
          </cell>
          <cell r="AC252">
            <v>-247</v>
          </cell>
          <cell r="AD252">
            <v>-247</v>
          </cell>
          <cell r="AE252">
            <v>-247</v>
          </cell>
        </row>
        <row r="253">
          <cell r="A253" t="str">
            <v>BSA_OTHER CA 2</v>
          </cell>
          <cell r="C253" t="str">
            <v xml:space="preserve">   Inventories</v>
          </cell>
          <cell r="G253">
            <v>0</v>
          </cell>
          <cell r="H253">
            <v>0</v>
          </cell>
          <cell r="I253">
            <v>0</v>
          </cell>
          <cell r="J253">
            <v>15763</v>
          </cell>
          <cell r="L253">
            <v>15763</v>
          </cell>
          <cell r="N253">
            <v>13602.245975494396</v>
          </cell>
          <cell r="O253">
            <v>11692.291974075442</v>
          </cell>
          <cell r="P253">
            <v>13129.291974075441</v>
          </cell>
          <cell r="Q253">
            <v>22047.144924500946</v>
          </cell>
          <cell r="R253">
            <v>22047.144924500946</v>
          </cell>
          <cell r="S253">
            <v>21534.169307274879</v>
          </cell>
          <cell r="T253">
            <v>31933.874226566699</v>
          </cell>
          <cell r="U253">
            <v>26995.213463160955</v>
          </cell>
          <cell r="V253">
            <v>28374.581860183764</v>
          </cell>
          <cell r="W253">
            <v>28374.581860183764</v>
          </cell>
          <cell r="X253">
            <v>33810.751973083738</v>
          </cell>
          <cell r="Y253">
            <v>38706.680266492891</v>
          </cell>
          <cell r="Z253">
            <v>43117.78449188589</v>
          </cell>
          <cell r="AA253">
            <v>45027.673402447937</v>
          </cell>
          <cell r="AB253">
            <v>45027.673402447937</v>
          </cell>
          <cell r="AC253">
            <v>45027.673402447937</v>
          </cell>
          <cell r="AD253">
            <v>45027.673402447937</v>
          </cell>
          <cell r="AE253">
            <v>45027.673402447937</v>
          </cell>
        </row>
        <row r="254">
          <cell r="A254" t="str">
            <v>BSA_OTHER CA 3</v>
          </cell>
          <cell r="C254" t="str">
            <v xml:space="preserve">   Mark. Sec/Other Current Assets - 1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</row>
        <row r="255">
          <cell r="A255" t="str">
            <v>BSA_OTHER CA 4</v>
          </cell>
          <cell r="C255" t="str">
            <v xml:space="preserve">   VAT Receivable</v>
          </cell>
          <cell r="G255">
            <v>0</v>
          </cell>
          <cell r="H255">
            <v>0</v>
          </cell>
          <cell r="I255">
            <v>0</v>
          </cell>
          <cell r="J255">
            <v>7250</v>
          </cell>
          <cell r="L255">
            <v>7250</v>
          </cell>
          <cell r="N255">
            <v>6572.6066863103497</v>
          </cell>
          <cell r="O255">
            <v>9204.006686310353</v>
          </cell>
          <cell r="P255">
            <v>9649.8441277479451</v>
          </cell>
          <cell r="Q255">
            <v>9581.7985230992344</v>
          </cell>
          <cell r="R255">
            <v>9581.7985230992344</v>
          </cell>
          <cell r="S255">
            <v>9379.8318329533486</v>
          </cell>
          <cell r="T255">
            <v>14415.077117118768</v>
          </cell>
          <cell r="U255">
            <v>14517.446482966681</v>
          </cell>
          <cell r="V255">
            <v>12605.706509627982</v>
          </cell>
          <cell r="W255">
            <v>12605.706509627982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C256" t="str">
            <v xml:space="preserve">   Other Current Assets</v>
          </cell>
          <cell r="G256">
            <v>0</v>
          </cell>
          <cell r="H256">
            <v>0</v>
          </cell>
          <cell r="I256">
            <v>0</v>
          </cell>
          <cell r="J256">
            <v>17394</v>
          </cell>
          <cell r="L256">
            <v>17394</v>
          </cell>
          <cell r="N256">
            <v>12087.6804402572</v>
          </cell>
          <cell r="O256">
            <v>0</v>
          </cell>
          <cell r="P256">
            <v>0</v>
          </cell>
          <cell r="Q256">
            <v>19193.7</v>
          </cell>
          <cell r="R256">
            <v>19193.7</v>
          </cell>
          <cell r="S256">
            <v>17415.875825012114</v>
          </cell>
          <cell r="T256">
            <v>19969.439266858128</v>
          </cell>
          <cell r="U256">
            <v>20294.373187047153</v>
          </cell>
          <cell r="V256">
            <v>24024.976188761622</v>
          </cell>
          <cell r="W256">
            <v>24024.976188761622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A257" t="str">
            <v>BSA_TOT CUR ASSETS</v>
          </cell>
          <cell r="G257" t="str">
            <v>______</v>
          </cell>
          <cell r="H257" t="str">
            <v>______</v>
          </cell>
          <cell r="I257" t="str">
            <v>______</v>
          </cell>
          <cell r="J257" t="str">
            <v>______</v>
          </cell>
          <cell r="L257" t="str">
            <v>______</v>
          </cell>
          <cell r="N257" t="str">
            <v>______</v>
          </cell>
          <cell r="O257" t="str">
            <v>______</v>
          </cell>
          <cell r="P257" t="str">
            <v>______</v>
          </cell>
          <cell r="Q257" t="str">
            <v>______</v>
          </cell>
          <cell r="R257" t="str">
            <v>______</v>
          </cell>
          <cell r="S257" t="str">
            <v>______</v>
          </cell>
          <cell r="T257" t="str">
            <v>______</v>
          </cell>
          <cell r="U257" t="str">
            <v>______</v>
          </cell>
          <cell r="V257" t="str">
            <v>______</v>
          </cell>
          <cell r="W257" t="str">
            <v>______</v>
          </cell>
          <cell r="X257" t="str">
            <v>______</v>
          </cell>
          <cell r="Y257" t="str">
            <v>______</v>
          </cell>
          <cell r="Z257" t="str">
            <v>______</v>
          </cell>
          <cell r="AA257" t="str">
            <v>______</v>
          </cell>
          <cell r="AB257" t="str">
            <v>______</v>
          </cell>
          <cell r="AC257" t="str">
            <v>______</v>
          </cell>
          <cell r="AD257" t="str">
            <v>______</v>
          </cell>
          <cell r="AE257" t="str">
            <v>______</v>
          </cell>
        </row>
        <row r="258">
          <cell r="C258" t="str">
            <v xml:space="preserve">      Total Current Assets</v>
          </cell>
          <cell r="G258">
            <v>0</v>
          </cell>
          <cell r="H258">
            <v>0</v>
          </cell>
          <cell r="I258">
            <v>0</v>
          </cell>
          <cell r="J258">
            <v>60402.473815561898</v>
          </cell>
          <cell r="L258">
            <v>60402.473815561898</v>
          </cell>
          <cell r="N258">
            <v>54378.762010289473</v>
          </cell>
          <cell r="O258">
            <v>49883.936957806523</v>
          </cell>
          <cell r="P258">
            <v>52098.803758145325</v>
          </cell>
          <cell r="Q258">
            <v>71499.567751536189</v>
          </cell>
          <cell r="R258">
            <v>71499.567751536189</v>
          </cell>
          <cell r="S258">
            <v>68595.334077566338</v>
          </cell>
          <cell r="T258">
            <v>100222.82181392261</v>
          </cell>
          <cell r="U258">
            <v>91127.026453342114</v>
          </cell>
          <cell r="V258">
            <v>93663.776291580842</v>
          </cell>
          <cell r="W258">
            <v>93663.776291580842</v>
          </cell>
          <cell r="X258">
            <v>63496.014896315319</v>
          </cell>
          <cell r="Y258">
            <v>68391.943189724465</v>
          </cell>
          <cell r="Z258">
            <v>72803.047415117471</v>
          </cell>
          <cell r="AA258">
            <v>81348.560236539764</v>
          </cell>
          <cell r="AB258">
            <v>287574.92167939566</v>
          </cell>
          <cell r="AC258">
            <v>513632.29831507965</v>
          </cell>
          <cell r="AD258">
            <v>739690.67495076358</v>
          </cell>
          <cell r="AE258">
            <v>965750.05158644752</v>
          </cell>
        </row>
        <row r="259">
          <cell r="A259" t="str">
            <v>BSA_NET PPE</v>
          </cell>
        </row>
        <row r="260">
          <cell r="C260" t="str">
            <v xml:space="preserve">   Net PP&amp;E</v>
          </cell>
          <cell r="G260">
            <v>0</v>
          </cell>
          <cell r="H260">
            <v>0</v>
          </cell>
          <cell r="I260">
            <v>0</v>
          </cell>
          <cell r="J260">
            <v>72344</v>
          </cell>
          <cell r="L260">
            <v>72344</v>
          </cell>
          <cell r="N260">
            <v>73980.295126961923</v>
          </cell>
          <cell r="O260">
            <v>88539.96261353993</v>
          </cell>
          <cell r="P260">
            <v>95862.263207966767</v>
          </cell>
          <cell r="Q260">
            <v>97340.089687219341</v>
          </cell>
          <cell r="R260">
            <v>97340.089687219341</v>
          </cell>
          <cell r="S260">
            <v>98903.809380077975</v>
          </cell>
          <cell r="T260">
            <v>100787.71725371739</v>
          </cell>
          <cell r="U260">
            <v>107992.72519981551</v>
          </cell>
          <cell r="V260">
            <v>115295.53742468757</v>
          </cell>
          <cell r="W260">
            <v>115295.53742468757</v>
          </cell>
          <cell r="X260">
            <v>126684.49365221729</v>
          </cell>
          <cell r="Y260">
            <v>127709.44280703734</v>
          </cell>
          <cell r="Z260">
            <v>125709.44280703734</v>
          </cell>
          <cell r="AA260">
            <v>151665.79563645442</v>
          </cell>
          <cell r="AB260">
            <v>186199.79563645442</v>
          </cell>
          <cell r="AC260">
            <v>220733.79563645442</v>
          </cell>
          <cell r="AD260">
            <v>255267.79563645442</v>
          </cell>
          <cell r="AE260">
            <v>289801.79563645442</v>
          </cell>
        </row>
        <row r="261">
          <cell r="A261" t="str">
            <v>BSA_OTHER 1</v>
          </cell>
          <cell r="C261" t="str">
            <v>including Capital Leases</v>
          </cell>
          <cell r="S261">
            <v>4279.1051740412386</v>
          </cell>
          <cell r="T261">
            <v>7279.1051740412386</v>
          </cell>
          <cell r="U261">
            <v>12279.105174041239</v>
          </cell>
          <cell r="V261">
            <v>12279.105174041239</v>
          </cell>
          <cell r="W261">
            <v>12279.105174041239</v>
          </cell>
        </row>
        <row r="263">
          <cell r="A263" t="str">
            <v>BSA_OTHER 2</v>
          </cell>
          <cell r="C263" t="str">
            <v xml:space="preserve"> Intangible assets </v>
          </cell>
          <cell r="G263">
            <v>0</v>
          </cell>
          <cell r="H263">
            <v>0</v>
          </cell>
          <cell r="I263">
            <v>0</v>
          </cell>
          <cell r="J263">
            <v>15076</v>
          </cell>
          <cell r="L263">
            <v>15076</v>
          </cell>
          <cell r="N263">
            <v>14887.55</v>
          </cell>
          <cell r="O263">
            <v>14701.455624999999</v>
          </cell>
          <cell r="P263">
            <v>14517.687429687499</v>
          </cell>
          <cell r="Q263">
            <v>14336.216336816406</v>
          </cell>
          <cell r="R263">
            <v>14336.216336816406</v>
          </cell>
          <cell r="S263">
            <v>14147.766336816405</v>
          </cell>
          <cell r="T263">
            <v>13961.671961816404</v>
          </cell>
          <cell r="U263">
            <v>13777.903766503905</v>
          </cell>
          <cell r="V263">
            <v>13596.432673632811</v>
          </cell>
          <cell r="W263">
            <v>13596.432673632811</v>
          </cell>
          <cell r="X263">
            <v>12856.649010449217</v>
          </cell>
          <cell r="Y263">
            <v>12116.865347265622</v>
          </cell>
          <cell r="Z263">
            <v>11377.081684082028</v>
          </cell>
          <cell r="AA263">
            <v>10637.298020898434</v>
          </cell>
          <cell r="AB263">
            <v>9897.5143577148392</v>
          </cell>
          <cell r="AC263">
            <v>9157.7306945312448</v>
          </cell>
          <cell r="AD263">
            <v>8417.9470313476504</v>
          </cell>
          <cell r="AE263">
            <v>7678.1633681640569</v>
          </cell>
        </row>
        <row r="264">
          <cell r="A264" t="str">
            <v>BSA_OTHER 3</v>
          </cell>
          <cell r="C264" t="str">
            <v xml:space="preserve"> Deferred tax asset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5">
          <cell r="A265" t="str">
            <v>BSA_OTHER 4</v>
          </cell>
          <cell r="C265" t="str">
            <v xml:space="preserve">   Goodwill</v>
          </cell>
          <cell r="G265">
            <v>0</v>
          </cell>
          <cell r="H265">
            <v>0</v>
          </cell>
          <cell r="I265">
            <v>0</v>
          </cell>
          <cell r="J265">
            <v>127233</v>
          </cell>
          <cell r="L265">
            <v>127233</v>
          </cell>
          <cell r="N265">
            <v>125642.58749999999</v>
          </cell>
          <cell r="O265">
            <v>124072.05515624999</v>
          </cell>
          <cell r="P265">
            <v>122521.15446679687</v>
          </cell>
          <cell r="Q265">
            <v>120989.64003596191</v>
          </cell>
          <cell r="R265">
            <v>120989.64003596191</v>
          </cell>
          <cell r="S265">
            <v>119399.22753596191</v>
          </cell>
          <cell r="T265">
            <v>117828.6951922119</v>
          </cell>
          <cell r="U265">
            <v>116277.79450275878</v>
          </cell>
          <cell r="V265">
            <v>114746.28007192383</v>
          </cell>
          <cell r="W265">
            <v>114746.28007192383</v>
          </cell>
          <cell r="X265">
            <v>108502.92010788574</v>
          </cell>
          <cell r="Y265">
            <v>102259.56014384766</v>
          </cell>
          <cell r="Z265">
            <v>96016.200179809573</v>
          </cell>
          <cell r="AA265">
            <v>89772.840215771488</v>
          </cell>
          <cell r="AB265">
            <v>83529.480251733403</v>
          </cell>
          <cell r="AC265">
            <v>77286.120287695318</v>
          </cell>
          <cell r="AD265">
            <v>71042.760323657232</v>
          </cell>
          <cell r="AE265">
            <v>64799.400359619147</v>
          </cell>
        </row>
        <row r="266">
          <cell r="A266" t="str">
            <v>BSA_INTANGIBLES</v>
          </cell>
          <cell r="C266" t="str">
            <v xml:space="preserve">   Transactions Costs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A267" t="str">
            <v>BSA_TRANSACTION COSTS</v>
          </cell>
          <cell r="C267" t="str">
            <v xml:space="preserve">Investments in associated undertakings </v>
          </cell>
          <cell r="G267">
            <v>0</v>
          </cell>
          <cell r="H267">
            <v>0</v>
          </cell>
          <cell r="I267">
            <v>0</v>
          </cell>
          <cell r="J267">
            <v>431.99062882533048</v>
          </cell>
          <cell r="L267">
            <v>431.99062882533048</v>
          </cell>
          <cell r="N267">
            <v>431.99062882533048</v>
          </cell>
          <cell r="O267">
            <v>2457.9906288253305</v>
          </cell>
          <cell r="P267">
            <v>2834.0307242888425</v>
          </cell>
          <cell r="Q267">
            <v>4131.0708197523545</v>
          </cell>
          <cell r="R267">
            <v>4131.0708197523545</v>
          </cell>
          <cell r="S267">
            <v>4631.0708197523545</v>
          </cell>
          <cell r="T267">
            <v>5131.0708197523545</v>
          </cell>
          <cell r="U267">
            <v>5511.0708197523545</v>
          </cell>
          <cell r="V267">
            <v>5821.0708197523545</v>
          </cell>
          <cell r="W267">
            <v>5821.0708197523545</v>
          </cell>
          <cell r="X267">
            <v>5821.0708197523545</v>
          </cell>
          <cell r="Y267">
            <v>5821.0708197523545</v>
          </cell>
          <cell r="Z267">
            <v>5821.0708197523545</v>
          </cell>
          <cell r="AA267">
            <v>5821.0708197523545</v>
          </cell>
          <cell r="AB267">
            <v>5821.0708197523545</v>
          </cell>
          <cell r="AC267">
            <v>5821.0708197523545</v>
          </cell>
          <cell r="AD267">
            <v>5821.0708197523545</v>
          </cell>
          <cell r="AE267">
            <v>5821.0708197523545</v>
          </cell>
        </row>
        <row r="268">
          <cell r="A268" t="str">
            <v>BSA_SUBSIDIARY INVESTMENT</v>
          </cell>
          <cell r="C268" t="str">
            <v xml:space="preserve">Other non-current assets </v>
          </cell>
          <cell r="G268">
            <v>0</v>
          </cell>
          <cell r="H268">
            <v>0</v>
          </cell>
          <cell r="I268">
            <v>0</v>
          </cell>
          <cell r="J268">
            <v>545</v>
          </cell>
          <cell r="L268">
            <v>545</v>
          </cell>
          <cell r="N268">
            <v>545</v>
          </cell>
          <cell r="O268">
            <v>545</v>
          </cell>
          <cell r="P268">
            <v>545</v>
          </cell>
          <cell r="Q268">
            <v>545</v>
          </cell>
          <cell r="R268">
            <v>545</v>
          </cell>
          <cell r="S268">
            <v>545</v>
          </cell>
          <cell r="T268">
            <v>545</v>
          </cell>
          <cell r="U268">
            <v>545</v>
          </cell>
          <cell r="V268">
            <v>545</v>
          </cell>
          <cell r="W268">
            <v>545</v>
          </cell>
          <cell r="X268">
            <v>545</v>
          </cell>
          <cell r="Y268">
            <v>545</v>
          </cell>
          <cell r="Z268">
            <v>545</v>
          </cell>
          <cell r="AA268">
            <v>545</v>
          </cell>
          <cell r="AB268">
            <v>545</v>
          </cell>
          <cell r="AC268">
            <v>545</v>
          </cell>
          <cell r="AD268">
            <v>545</v>
          </cell>
          <cell r="AE268">
            <v>545</v>
          </cell>
        </row>
        <row r="269">
          <cell r="C269" t="str">
            <v>Other Assets - 4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A270" t="str">
            <v>BSA_TOT ASSETS</v>
          </cell>
        </row>
        <row r="271">
          <cell r="C271" t="str">
            <v>TOTAL ASSETS</v>
          </cell>
          <cell r="G271">
            <v>0</v>
          </cell>
          <cell r="H271">
            <v>0</v>
          </cell>
          <cell r="I271">
            <v>0</v>
          </cell>
          <cell r="J271">
            <v>276032.46444438724</v>
          </cell>
          <cell r="L271">
            <v>276032.46444438724</v>
          </cell>
          <cell r="N271">
            <v>269866.1852660767</v>
          </cell>
          <cell r="O271">
            <v>280200.40098142176</v>
          </cell>
          <cell r="P271">
            <v>288378.93958688533</v>
          </cell>
          <cell r="Q271">
            <v>308841.58463128621</v>
          </cell>
          <cell r="R271">
            <v>308841.58463128621</v>
          </cell>
          <cell r="S271">
            <v>306222.20815017499</v>
          </cell>
          <cell r="T271">
            <v>338476.97704142064</v>
          </cell>
          <cell r="U271">
            <v>335231.52074217267</v>
          </cell>
          <cell r="V271">
            <v>343668.09728157741</v>
          </cell>
          <cell r="W271">
            <v>343668.09728157741</v>
          </cell>
          <cell r="X271">
            <v>317906.14848661993</v>
          </cell>
          <cell r="Y271">
            <v>316843.88230762741</v>
          </cell>
          <cell r="Z271">
            <v>312271.84290579875</v>
          </cell>
          <cell r="AA271">
            <v>339790.56492941646</v>
          </cell>
          <cell r="AB271">
            <v>573567.78274505073</v>
          </cell>
          <cell r="AC271">
            <v>827176.01575351297</v>
          </cell>
          <cell r="AD271">
            <v>1080785.2487619752</v>
          </cell>
          <cell r="AE271">
            <v>1334395.4817704374</v>
          </cell>
        </row>
        <row r="273">
          <cell r="A273" t="str">
            <v>BSL_AP</v>
          </cell>
          <cell r="C273" t="str">
            <v>LIABILITIES:</v>
          </cell>
        </row>
        <row r="274">
          <cell r="A274" t="str">
            <v>BSL_TAXES PAYABLE</v>
          </cell>
          <cell r="C274" t="str">
            <v xml:space="preserve">   Trade Accounts Payable</v>
          </cell>
          <cell r="G274">
            <v>0</v>
          </cell>
          <cell r="H274">
            <v>0</v>
          </cell>
          <cell r="I274">
            <v>0</v>
          </cell>
          <cell r="J274">
            <v>31219</v>
          </cell>
          <cell r="L274">
            <v>31219</v>
          </cell>
          <cell r="N274">
            <v>26881.794532805103</v>
          </cell>
          <cell r="O274">
            <v>19642.912978206499</v>
          </cell>
          <cell r="P274">
            <v>17099.784305489469</v>
          </cell>
          <cell r="Q274">
            <v>33753.554807539564</v>
          </cell>
          <cell r="R274">
            <v>33753.554807539564</v>
          </cell>
          <cell r="S274">
            <v>33653.281433262164</v>
          </cell>
          <cell r="T274">
            <v>57929.590256966585</v>
          </cell>
          <cell r="U274">
            <v>48411.1751653885</v>
          </cell>
          <cell r="V274">
            <v>48251.373472160689</v>
          </cell>
          <cell r="W274">
            <v>48251.373472160689</v>
          </cell>
          <cell r="X274">
            <v>13970.149560143178</v>
          </cell>
          <cell r="Y274">
            <v>15791.945939179461</v>
          </cell>
          <cell r="Z274">
            <v>17433.337157304682</v>
          </cell>
          <cell r="AA274">
            <v>18144.01519282809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A275" t="str">
            <v>BSL_ACC EXP</v>
          </cell>
          <cell r="C275" t="str">
            <v xml:space="preserve">   Income Tax Payable</v>
          </cell>
          <cell r="G275">
            <v>0</v>
          </cell>
          <cell r="H275">
            <v>0</v>
          </cell>
          <cell r="I275">
            <v>0</v>
          </cell>
          <cell r="J275">
            <v>77</v>
          </cell>
          <cell r="L275">
            <v>77</v>
          </cell>
          <cell r="N275">
            <v>522</v>
          </cell>
          <cell r="O275">
            <v>482.5</v>
          </cell>
          <cell r="P275">
            <v>443</v>
          </cell>
          <cell r="Q275">
            <v>440</v>
          </cell>
          <cell r="R275">
            <v>440</v>
          </cell>
          <cell r="S275">
            <v>641.18870162109079</v>
          </cell>
          <cell r="T275">
            <v>563.28585048367529</v>
          </cell>
          <cell r="U275">
            <v>582.85267752908214</v>
          </cell>
          <cell r="V275">
            <v>610.99932932279194</v>
          </cell>
          <cell r="W275">
            <v>610.99932932279194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A276" t="str">
            <v>BSL_SHORT TERM DEBT</v>
          </cell>
          <cell r="C276" t="str">
            <v xml:space="preserve">   Accrued Expenses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A277" t="str">
            <v>BSL_NOTES PAYABLE</v>
          </cell>
          <cell r="C277" t="str">
            <v xml:space="preserve">   Short Term Debt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</row>
        <row r="278">
          <cell r="A278" t="str">
            <v>BSL_OTHER_CURRENT_LIABILITIES_2</v>
          </cell>
          <cell r="C278" t="str">
            <v xml:space="preserve">   Other Taxes Payable</v>
          </cell>
          <cell r="G278">
            <v>0</v>
          </cell>
          <cell r="H278">
            <v>0</v>
          </cell>
          <cell r="I278">
            <v>0</v>
          </cell>
          <cell r="J278">
            <v>5203</v>
          </cell>
          <cell r="L278">
            <v>5203</v>
          </cell>
          <cell r="N278">
            <v>5370</v>
          </cell>
          <cell r="O278">
            <v>8093.5</v>
          </cell>
          <cell r="P278">
            <v>10817</v>
          </cell>
          <cell r="Q278">
            <v>11200</v>
          </cell>
          <cell r="R278">
            <v>11200</v>
          </cell>
          <cell r="S278">
            <v>9234.5913003589285</v>
          </cell>
          <cell r="T278">
            <v>11338.331268533782</v>
          </cell>
          <cell r="U278">
            <v>14231.867749056617</v>
          </cell>
          <cell r="V278">
            <v>15552.710200943797</v>
          </cell>
          <cell r="W278">
            <v>15552.710200943797</v>
          </cell>
          <cell r="X278">
            <v>11244.205291666671</v>
          </cell>
          <cell r="Y278">
            <v>12872.409919241858</v>
          </cell>
          <cell r="Z278">
            <v>14339.379997657816</v>
          </cell>
          <cell r="AA278">
            <v>14974.538393771967</v>
          </cell>
          <cell r="AB278">
            <v>14974.538393771967</v>
          </cell>
          <cell r="AC278">
            <v>14974.538393771967</v>
          </cell>
          <cell r="AD278">
            <v>14974.538393771967</v>
          </cell>
          <cell r="AE278">
            <v>14974.538393771967</v>
          </cell>
        </row>
        <row r="279">
          <cell r="A279" t="str">
            <v>BSL_OTHER CL excluding ACC EXP</v>
          </cell>
          <cell r="C279" t="str">
            <v xml:space="preserve">   Capex Accounts Payable</v>
          </cell>
          <cell r="G279">
            <v>0</v>
          </cell>
          <cell r="H279">
            <v>0</v>
          </cell>
          <cell r="I279">
            <v>0</v>
          </cell>
          <cell r="J279">
            <v>12149</v>
          </cell>
          <cell r="L279">
            <v>12149</v>
          </cell>
          <cell r="N279">
            <v>9198</v>
          </cell>
          <cell r="O279">
            <v>14586</v>
          </cell>
          <cell r="P279">
            <v>16682.998389217038</v>
          </cell>
          <cell r="Q279">
            <v>12434.516348899477</v>
          </cell>
          <cell r="R279">
            <v>12434.516348899477</v>
          </cell>
          <cell r="S279">
            <v>7841.2643203878642</v>
          </cell>
          <cell r="T279">
            <v>6855.6430150530687</v>
          </cell>
          <cell r="U279">
            <v>9198</v>
          </cell>
          <cell r="V279">
            <v>15680.49731888494</v>
          </cell>
          <cell r="W279">
            <v>15680.49731888494</v>
          </cell>
          <cell r="X279">
            <v>23551.567667523788</v>
          </cell>
          <cell r="Y279">
            <v>17251.567667523788</v>
          </cell>
          <cell r="Z279">
            <v>15251.567667523788</v>
          </cell>
          <cell r="AA279">
            <v>10000</v>
          </cell>
          <cell r="AB279">
            <v>10000</v>
          </cell>
          <cell r="AC279">
            <v>10000</v>
          </cell>
          <cell r="AD279">
            <v>10000</v>
          </cell>
          <cell r="AE279">
            <v>10000</v>
          </cell>
        </row>
        <row r="280">
          <cell r="A280" t="str">
            <v>BSL_OTHER CL</v>
          </cell>
          <cell r="C280" t="str">
            <v xml:space="preserve">   Buy - out obligation</v>
          </cell>
          <cell r="G280">
            <v>0</v>
          </cell>
          <cell r="H280">
            <v>0</v>
          </cell>
          <cell r="I280">
            <v>0</v>
          </cell>
          <cell r="J280">
            <v>7067</v>
          </cell>
          <cell r="L280">
            <v>7067</v>
          </cell>
          <cell r="N280">
            <v>6693</v>
          </cell>
          <cell r="O280">
            <v>6693</v>
          </cell>
          <cell r="P280">
            <v>6693</v>
          </cell>
          <cell r="Q280">
            <v>1439</v>
          </cell>
          <cell r="R280">
            <v>1439</v>
          </cell>
          <cell r="S280">
            <v>1439</v>
          </cell>
          <cell r="T280">
            <v>1439</v>
          </cell>
          <cell r="U280">
            <v>1439</v>
          </cell>
          <cell r="V280">
            <v>1439</v>
          </cell>
          <cell r="W280">
            <v>1439</v>
          </cell>
          <cell r="X280">
            <v>1439</v>
          </cell>
          <cell r="Y280">
            <v>1439</v>
          </cell>
          <cell r="Z280">
            <v>1439</v>
          </cell>
          <cell r="AA280">
            <v>1439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C281" t="str">
            <v xml:space="preserve">   Other Amounts Payable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N281">
            <v>4390.238995176921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A282" t="str">
            <v>BSL_TOT CUR LIABS</v>
          </cell>
          <cell r="G282" t="str">
            <v>______</v>
          </cell>
          <cell r="H282" t="str">
            <v>______</v>
          </cell>
          <cell r="I282" t="str">
            <v>______</v>
          </cell>
          <cell r="J282" t="str">
            <v>______</v>
          </cell>
          <cell r="L282" t="str">
            <v>______</v>
          </cell>
          <cell r="N282" t="str">
            <v>______</v>
          </cell>
          <cell r="O282" t="str">
            <v>______</v>
          </cell>
          <cell r="P282" t="str">
            <v>______</v>
          </cell>
          <cell r="Q282" t="str">
            <v>______</v>
          </cell>
          <cell r="R282" t="str">
            <v>______</v>
          </cell>
          <cell r="S282" t="str">
            <v>______</v>
          </cell>
          <cell r="T282" t="str">
            <v>______</v>
          </cell>
          <cell r="U282" t="str">
            <v>______</v>
          </cell>
          <cell r="V282" t="str">
            <v>______</v>
          </cell>
          <cell r="W282" t="str">
            <v>______</v>
          </cell>
          <cell r="X282" t="str">
            <v>______</v>
          </cell>
          <cell r="Y282" t="str">
            <v>______</v>
          </cell>
          <cell r="Z282" t="str">
            <v>______</v>
          </cell>
          <cell r="AA282" t="str">
            <v>______</v>
          </cell>
          <cell r="AB282" t="str">
            <v>______</v>
          </cell>
          <cell r="AC282" t="str">
            <v>______</v>
          </cell>
          <cell r="AD282" t="str">
            <v>______</v>
          </cell>
          <cell r="AE282" t="str">
            <v>______</v>
          </cell>
        </row>
        <row r="283">
          <cell r="C283" t="str">
            <v xml:space="preserve">      Total Current Liabilities</v>
          </cell>
          <cell r="G283">
            <v>0</v>
          </cell>
          <cell r="H283">
            <v>0</v>
          </cell>
          <cell r="I283">
            <v>0</v>
          </cell>
          <cell r="J283">
            <v>55715</v>
          </cell>
          <cell r="L283">
            <v>55715</v>
          </cell>
          <cell r="N283">
            <v>53055.033527982021</v>
          </cell>
          <cell r="O283">
            <v>49497.912978206499</v>
          </cell>
          <cell r="P283">
            <v>51735.782694706504</v>
          </cell>
          <cell r="Q283">
            <v>59267.071156439037</v>
          </cell>
          <cell r="R283">
            <v>59267.071156439037</v>
          </cell>
          <cell r="S283">
            <v>52809.325755630045</v>
          </cell>
          <cell r="T283">
            <v>78125.850391037107</v>
          </cell>
          <cell r="U283">
            <v>73862.8955919742</v>
          </cell>
          <cell r="V283">
            <v>81534.580321312213</v>
          </cell>
          <cell r="W283">
            <v>81534.580321312213</v>
          </cell>
          <cell r="X283">
            <v>50204.922519333631</v>
          </cell>
          <cell r="Y283">
            <v>47354.923525945109</v>
          </cell>
          <cell r="Z283">
            <v>48463.284822486283</v>
          </cell>
          <cell r="AA283">
            <v>44557.553586600057</v>
          </cell>
          <cell r="AB283">
            <v>24974.538393771967</v>
          </cell>
          <cell r="AC283">
            <v>24974.538393771967</v>
          </cell>
          <cell r="AD283">
            <v>24974.538393771967</v>
          </cell>
          <cell r="AE283">
            <v>24974.538393771967</v>
          </cell>
        </row>
        <row r="284">
          <cell r="A284" t="str">
            <v>BSL_OTHER LIABILITIES</v>
          </cell>
        </row>
        <row r="285">
          <cell r="A285" t="str">
            <v>BSL_OTHER LIABILITIES 2</v>
          </cell>
          <cell r="C285" t="str">
            <v xml:space="preserve">   Provision for special dividend</v>
          </cell>
          <cell r="G285">
            <v>0</v>
          </cell>
          <cell r="H285">
            <v>0</v>
          </cell>
          <cell r="I285">
            <v>0</v>
          </cell>
          <cell r="J285">
            <v>10816</v>
          </cell>
          <cell r="L285">
            <v>10816</v>
          </cell>
          <cell r="N285">
            <v>10816</v>
          </cell>
          <cell r="O285">
            <v>10816</v>
          </cell>
          <cell r="P285">
            <v>10816</v>
          </cell>
          <cell r="Q285">
            <v>10816</v>
          </cell>
          <cell r="R285">
            <v>10816</v>
          </cell>
          <cell r="S285">
            <v>10816</v>
          </cell>
          <cell r="T285">
            <v>10816</v>
          </cell>
          <cell r="U285">
            <v>10816</v>
          </cell>
          <cell r="V285">
            <v>10816</v>
          </cell>
          <cell r="W285">
            <v>10816</v>
          </cell>
          <cell r="X285">
            <v>10816</v>
          </cell>
          <cell r="Y285">
            <v>10816</v>
          </cell>
          <cell r="Z285">
            <v>10816</v>
          </cell>
          <cell r="AA285">
            <v>10816</v>
          </cell>
          <cell r="AB285">
            <v>10816</v>
          </cell>
          <cell r="AC285">
            <v>10816</v>
          </cell>
          <cell r="AD285">
            <v>10816</v>
          </cell>
          <cell r="AE285">
            <v>10816</v>
          </cell>
        </row>
        <row r="286">
          <cell r="A286" t="str">
            <v>BSL_OTHER LIABILITIES 3</v>
          </cell>
          <cell r="C286" t="str">
            <v xml:space="preserve">   Deal related accrued liabilities</v>
          </cell>
          <cell r="G286">
            <v>0</v>
          </cell>
          <cell r="H286">
            <v>0</v>
          </cell>
          <cell r="I286">
            <v>0</v>
          </cell>
          <cell r="J286">
            <v>2050</v>
          </cell>
          <cell r="L286">
            <v>2050</v>
          </cell>
          <cell r="N286">
            <v>2050</v>
          </cell>
          <cell r="O286">
            <v>2050</v>
          </cell>
          <cell r="P286">
            <v>2050</v>
          </cell>
          <cell r="Q286">
            <v>2050</v>
          </cell>
          <cell r="R286">
            <v>2050</v>
          </cell>
          <cell r="S286">
            <v>2050</v>
          </cell>
          <cell r="T286">
            <v>2050</v>
          </cell>
          <cell r="U286">
            <v>2050</v>
          </cell>
          <cell r="V286">
            <v>2050</v>
          </cell>
          <cell r="W286">
            <v>2050</v>
          </cell>
          <cell r="X286">
            <v>2050</v>
          </cell>
          <cell r="Y286">
            <v>2050</v>
          </cell>
          <cell r="Z286">
            <v>2050</v>
          </cell>
          <cell r="AA286">
            <v>2051</v>
          </cell>
          <cell r="AB286">
            <v>2052</v>
          </cell>
          <cell r="AC286">
            <v>2053</v>
          </cell>
          <cell r="AD286">
            <v>2054</v>
          </cell>
          <cell r="AE286">
            <v>2055</v>
          </cell>
        </row>
        <row r="287">
          <cell r="A287" t="str">
            <v>BSL_OTHER LIABILITIES 4</v>
          </cell>
          <cell r="C287" t="str">
            <v xml:space="preserve">   Other Liabilities - 3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  <row r="288">
          <cell r="A288" t="str">
            <v>BSL_DEF TAXES and CREDITS</v>
          </cell>
          <cell r="C288" t="str">
            <v xml:space="preserve">   Other Liabilities - 4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C289" t="str">
            <v xml:space="preserve">   Deferred Taxes</v>
          </cell>
          <cell r="G289">
            <v>0</v>
          </cell>
          <cell r="H289">
            <v>0</v>
          </cell>
          <cell r="I289">
            <v>0</v>
          </cell>
          <cell r="J289">
            <v>3186</v>
          </cell>
          <cell r="L289">
            <v>3186</v>
          </cell>
          <cell r="N289">
            <v>3186</v>
          </cell>
          <cell r="O289">
            <v>3186</v>
          </cell>
          <cell r="P289">
            <v>3186</v>
          </cell>
          <cell r="Q289">
            <v>3186</v>
          </cell>
          <cell r="R289">
            <v>3186</v>
          </cell>
          <cell r="S289">
            <v>3186</v>
          </cell>
          <cell r="T289">
            <v>3186</v>
          </cell>
          <cell r="U289">
            <v>3186</v>
          </cell>
          <cell r="V289">
            <v>3186</v>
          </cell>
          <cell r="W289">
            <v>3186</v>
          </cell>
          <cell r="X289">
            <v>3186</v>
          </cell>
          <cell r="Y289">
            <v>3186</v>
          </cell>
          <cell r="Z289">
            <v>3186</v>
          </cell>
          <cell r="AA289">
            <v>3186</v>
          </cell>
          <cell r="AB289">
            <v>3186</v>
          </cell>
          <cell r="AC289">
            <v>3186</v>
          </cell>
          <cell r="AD289">
            <v>3186</v>
          </cell>
          <cell r="AE289">
            <v>3186</v>
          </cell>
        </row>
        <row r="291">
          <cell r="A291" t="str">
            <v>BSL_TOTAL LT DEBT</v>
          </cell>
          <cell r="C291" t="str">
            <v>LONG TERM DEBT</v>
          </cell>
        </row>
        <row r="292">
          <cell r="A292" t="str">
            <v>BSL_REVOLVER</v>
          </cell>
          <cell r="C292" t="str">
            <v xml:space="preserve">   Existing Debt</v>
          </cell>
          <cell r="G292">
            <v>0</v>
          </cell>
          <cell r="H292">
            <v>0</v>
          </cell>
          <cell r="I292">
            <v>0</v>
          </cell>
          <cell r="J292">
            <v>36204</v>
          </cell>
          <cell r="L292">
            <v>36204</v>
          </cell>
          <cell r="N292">
            <v>36214</v>
          </cell>
          <cell r="O292">
            <v>50450.849011194718</v>
          </cell>
          <cell r="P292">
            <v>57598.464638533129</v>
          </cell>
          <cell r="Q292">
            <v>48121.518138533123</v>
          </cell>
          <cell r="R292">
            <v>48121.518138533123</v>
          </cell>
          <cell r="S292">
            <v>46171.518138533123</v>
          </cell>
          <cell r="T292">
            <v>41881.195557887964</v>
          </cell>
          <cell r="U292">
            <v>35013.812267565387</v>
          </cell>
          <cell r="V292">
            <v>31549.654783694416</v>
          </cell>
          <cell r="W292">
            <v>31549.654783694416</v>
          </cell>
          <cell r="X292">
            <v>27866.116783694415</v>
          </cell>
          <cell r="Y292">
            <v>25372.780783694416</v>
          </cell>
          <cell r="Z292">
            <v>25372.780783694416</v>
          </cell>
          <cell r="AA292">
            <v>25372.780783694416</v>
          </cell>
          <cell r="AB292">
            <v>25372.780783694416</v>
          </cell>
          <cell r="AC292">
            <v>25372.780783694416</v>
          </cell>
          <cell r="AD292">
            <v>25372.780783694416</v>
          </cell>
          <cell r="AE292">
            <v>25372.780783694416</v>
          </cell>
        </row>
        <row r="293">
          <cell r="A293" t="str">
            <v>BSL_DEBT CONVERT - SENIOR</v>
          </cell>
          <cell r="C293" t="str">
            <v xml:space="preserve">   Working Capital Revolver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326.01477143074771</v>
          </cell>
          <cell r="R293">
            <v>326.01477143074771</v>
          </cell>
          <cell r="S293">
            <v>3257.850889256737</v>
          </cell>
          <cell r="T293">
            <v>12799.225725446398</v>
          </cell>
          <cell r="U293">
            <v>17757.727968139581</v>
          </cell>
          <cell r="V293">
            <v>21079.044006926881</v>
          </cell>
          <cell r="W293">
            <v>21079.044006926881</v>
          </cell>
          <cell r="X293">
            <v>24187.446668871293</v>
          </cell>
          <cell r="Y293">
            <v>42220.191969810316</v>
          </cell>
          <cell r="Z293">
            <v>12174.124908534512</v>
          </cell>
          <cell r="AA293">
            <v>12174.124908534512</v>
          </cell>
          <cell r="AB293">
            <v>12174.124908534512</v>
          </cell>
          <cell r="AC293">
            <v>12174.124908534512</v>
          </cell>
          <cell r="AD293">
            <v>12174.124908534512</v>
          </cell>
          <cell r="AE293">
            <v>12174.124908534533</v>
          </cell>
        </row>
        <row r="294">
          <cell r="A294" t="str">
            <v>BSL_DEBT NOTES</v>
          </cell>
          <cell r="C294" t="str">
            <v xml:space="preserve">   Senior Secured Debt 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A295" t="str">
            <v>BSL_DEBT DEBENTURES</v>
          </cell>
          <cell r="C295" t="str">
            <v xml:space="preserve">   Senior Secured Debt 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</row>
        <row r="296">
          <cell r="A296" t="str">
            <v>BSL_DEBT OTHER LT</v>
          </cell>
          <cell r="C296" t="str">
            <v xml:space="preserve">   Senior Secured Debt 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</row>
        <row r="297">
          <cell r="A297" t="str">
            <v>BSL_DEBT UNSECURED 5</v>
          </cell>
          <cell r="C297" t="str">
            <v xml:space="preserve">   Senior Secured Debt 4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</row>
        <row r="298">
          <cell r="A298" t="str">
            <v>BSL_DEBT UNSECURED 6</v>
          </cell>
          <cell r="C298" t="str">
            <v xml:space="preserve">   Bonds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25333.333333333332</v>
          </cell>
          <cell r="R298">
            <v>25333.333333333332</v>
          </cell>
          <cell r="S298">
            <v>30333.333333333332</v>
          </cell>
          <cell r="T298">
            <v>33333.333333333328</v>
          </cell>
          <cell r="U298">
            <v>33333.333333333328</v>
          </cell>
          <cell r="V298">
            <v>33333.333333333328</v>
          </cell>
          <cell r="W298">
            <v>33333.333333333328</v>
          </cell>
          <cell r="X298">
            <v>29533.333333333328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A299" t="str">
            <v>BSL_DEBT UNSECURED 7</v>
          </cell>
          <cell r="C299" t="str">
            <v xml:space="preserve">   Senior Unsecured Debt 6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A300" t="str">
            <v>BSL_DEBT CAPITALIZED LEASES</v>
          </cell>
          <cell r="C300" t="str">
            <v xml:space="preserve">   Senior Unsecured Debt 7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</row>
        <row r="301">
          <cell r="A301" t="str">
            <v>BSL_DEBT CAPITALIZED LEASES 2</v>
          </cell>
          <cell r="C301" t="str">
            <v xml:space="preserve">   Capital Leases </v>
          </cell>
          <cell r="G301">
            <v>0</v>
          </cell>
          <cell r="H301">
            <v>0</v>
          </cell>
          <cell r="I301">
            <v>0</v>
          </cell>
          <cell r="J301">
            <v>99</v>
          </cell>
          <cell r="L301">
            <v>99</v>
          </cell>
          <cell r="N301">
            <v>99</v>
          </cell>
          <cell r="O301">
            <v>99</v>
          </cell>
          <cell r="P301">
            <v>99</v>
          </cell>
          <cell r="Q301">
            <v>99</v>
          </cell>
          <cell r="R301">
            <v>99</v>
          </cell>
          <cell r="S301">
            <v>3159.809170717921</v>
          </cell>
          <cell r="T301">
            <v>5175.8040301673891</v>
          </cell>
          <cell r="U301">
            <v>9280.0802665117899</v>
          </cell>
          <cell r="V301">
            <v>7932.3333333333348</v>
          </cell>
          <cell r="W301">
            <v>7932.3333333333348</v>
          </cell>
          <cell r="X301">
            <v>7932.3333333333339</v>
          </cell>
          <cell r="Y301">
            <v>7932.3333333333339</v>
          </cell>
          <cell r="Z301">
            <v>7932.3333333333339</v>
          </cell>
          <cell r="AA301">
            <v>7932.3333333333339</v>
          </cell>
          <cell r="AB301">
            <v>7932.3333333333339</v>
          </cell>
          <cell r="AC301">
            <v>7932.3333333333339</v>
          </cell>
          <cell r="AD301">
            <v>7932.3333333333339</v>
          </cell>
          <cell r="AE301">
            <v>7932.3333333333339</v>
          </cell>
        </row>
        <row r="302">
          <cell r="A302" t="str">
            <v>BSL_DEBT CONVERT - SUBORDINATE</v>
          </cell>
          <cell r="C302" t="str">
            <v xml:space="preserve">   Capital Leases 2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A303" t="str">
            <v>BSL_DEBT SUBORDINATE</v>
          </cell>
          <cell r="C303" t="str">
            <v xml:space="preserve">   Subordinated Debt 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A304" t="str">
            <v>BSL_DEBT SUBORDINATE 3</v>
          </cell>
          <cell r="C304" t="str">
            <v xml:space="preserve">   Subordinated Debt 2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A305" t="str">
            <v>BSL_DEBT SUBORDINATE 4</v>
          </cell>
          <cell r="C305" t="str">
            <v xml:space="preserve">   Subordinated Debt 3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306" t="str">
            <v>BSL_DEBT SUBORDINATE PIK 1</v>
          </cell>
          <cell r="C306" t="str">
            <v xml:space="preserve">   Subordinated Debt 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A307" t="str">
            <v>BSL_DEBT SUBORDINATE PIK 2</v>
          </cell>
          <cell r="C307" t="str">
            <v xml:space="preserve">   Other Sub. Debt 1 (W/PIK)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A308" t="str">
            <v>BSL_DEBT SUBORDINATE ESOP</v>
          </cell>
          <cell r="C308" t="str">
            <v xml:space="preserve">   Other Sub. Debt 2 (W/PIK)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C309" t="str">
            <v xml:space="preserve">   ESOP Subordinated Debt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A310" t="str">
            <v>BSL_TOT LT DEBT</v>
          </cell>
          <cell r="G310" t="str">
            <v>______</v>
          </cell>
          <cell r="H310" t="str">
            <v>______</v>
          </cell>
          <cell r="I310" t="str">
            <v>______</v>
          </cell>
          <cell r="J310" t="str">
            <v>______</v>
          </cell>
          <cell r="L310" t="str">
            <v>______</v>
          </cell>
          <cell r="N310" t="str">
            <v>______</v>
          </cell>
          <cell r="O310" t="str">
            <v>______</v>
          </cell>
          <cell r="P310" t="str">
            <v>______</v>
          </cell>
          <cell r="Q310" t="str">
            <v>______</v>
          </cell>
          <cell r="R310" t="str">
            <v>______</v>
          </cell>
          <cell r="S310" t="str">
            <v>______</v>
          </cell>
          <cell r="T310" t="str">
            <v>______</v>
          </cell>
          <cell r="U310" t="str">
            <v>______</v>
          </cell>
          <cell r="V310" t="str">
            <v>______</v>
          </cell>
          <cell r="W310" t="str">
            <v>______</v>
          </cell>
          <cell r="X310" t="str">
            <v>______</v>
          </cell>
          <cell r="Y310" t="str">
            <v>______</v>
          </cell>
          <cell r="Z310" t="str">
            <v>______</v>
          </cell>
          <cell r="AA310" t="str">
            <v>______</v>
          </cell>
          <cell r="AB310" t="str">
            <v>______</v>
          </cell>
          <cell r="AC310" t="str">
            <v>______</v>
          </cell>
          <cell r="AD310" t="str">
            <v>______</v>
          </cell>
          <cell r="AE310" t="str">
            <v>______</v>
          </cell>
        </row>
        <row r="311">
          <cell r="C311" t="str">
            <v xml:space="preserve">      TOTAL LONG TERM DEBT</v>
          </cell>
          <cell r="G311">
            <v>0</v>
          </cell>
          <cell r="H311">
            <v>0</v>
          </cell>
          <cell r="I311">
            <v>0</v>
          </cell>
          <cell r="J311">
            <v>36303</v>
          </cell>
          <cell r="L311">
            <v>36303</v>
          </cell>
          <cell r="N311">
            <v>36313</v>
          </cell>
          <cell r="O311">
            <v>50549.849011194718</v>
          </cell>
          <cell r="P311">
            <v>57697.464638533129</v>
          </cell>
          <cell r="Q311">
            <v>73879.866243297205</v>
          </cell>
          <cell r="R311">
            <v>73879.866243297205</v>
          </cell>
          <cell r="S311">
            <v>82922.511531841112</v>
          </cell>
          <cell r="T311">
            <v>93189.558646835081</v>
          </cell>
          <cell r="U311">
            <v>95384.953835550084</v>
          </cell>
          <cell r="V311">
            <v>93894.365457287946</v>
          </cell>
          <cell r="W311">
            <v>93894.365457287946</v>
          </cell>
          <cell r="X311">
            <v>89519.230119232365</v>
          </cell>
          <cell r="Y311">
            <v>75525.306086838056</v>
          </cell>
          <cell r="Z311">
            <v>45479.239025562267</v>
          </cell>
          <cell r="AA311">
            <v>45479.239025562267</v>
          </cell>
          <cell r="AB311">
            <v>45479.239025562267</v>
          </cell>
          <cell r="AC311">
            <v>45479.239025562267</v>
          </cell>
          <cell r="AD311">
            <v>45479.239025562267</v>
          </cell>
          <cell r="AE311">
            <v>45479.239025562281</v>
          </cell>
        </row>
        <row r="312">
          <cell r="A312" t="str">
            <v>BSL_MINORITY INTEREST</v>
          </cell>
        </row>
        <row r="313">
          <cell r="C313" t="str">
            <v xml:space="preserve">   Minority Interest</v>
          </cell>
          <cell r="G313">
            <v>0</v>
          </cell>
          <cell r="H313">
            <v>0</v>
          </cell>
          <cell r="I313">
            <v>0</v>
          </cell>
          <cell r="J313">
            <v>867</v>
          </cell>
          <cell r="L313">
            <v>867</v>
          </cell>
          <cell r="N313">
            <v>867</v>
          </cell>
          <cell r="O313">
            <v>867</v>
          </cell>
          <cell r="P313">
            <v>867</v>
          </cell>
          <cell r="Q313">
            <v>867</v>
          </cell>
          <cell r="R313">
            <v>867</v>
          </cell>
          <cell r="S313">
            <v>867</v>
          </cell>
          <cell r="T313">
            <v>867</v>
          </cell>
          <cell r="U313">
            <v>867</v>
          </cell>
          <cell r="V313">
            <v>867</v>
          </cell>
          <cell r="W313">
            <v>867</v>
          </cell>
          <cell r="X313">
            <v>867</v>
          </cell>
          <cell r="Y313">
            <v>867</v>
          </cell>
          <cell r="Z313">
            <v>867</v>
          </cell>
          <cell r="AA313">
            <v>867</v>
          </cell>
          <cell r="AB313">
            <v>867</v>
          </cell>
          <cell r="AC313">
            <v>867</v>
          </cell>
          <cell r="AD313">
            <v>867</v>
          </cell>
          <cell r="AE313">
            <v>867</v>
          </cell>
        </row>
        <row r="314">
          <cell r="A314" t="str">
            <v>BSL_TOT LIABS</v>
          </cell>
        </row>
        <row r="315">
          <cell r="C315" t="str">
            <v>TOTAL LIABILITIES</v>
          </cell>
          <cell r="G315">
            <v>0</v>
          </cell>
          <cell r="H315">
            <v>0</v>
          </cell>
          <cell r="I315">
            <v>0</v>
          </cell>
          <cell r="J315">
            <v>108937</v>
          </cell>
          <cell r="L315">
            <v>108937</v>
          </cell>
          <cell r="N315">
            <v>106287.03352798201</v>
          </cell>
          <cell r="O315">
            <v>116966.76198940122</v>
          </cell>
          <cell r="P315">
            <v>126352.24733323963</v>
          </cell>
          <cell r="Q315">
            <v>150065.93739973626</v>
          </cell>
          <cell r="R315">
            <v>150065.93739973626</v>
          </cell>
          <cell r="S315">
            <v>152650.83728747116</v>
          </cell>
          <cell r="T315">
            <v>188234.40903787219</v>
          </cell>
          <cell r="U315">
            <v>186166.84942752428</v>
          </cell>
          <cell r="V315">
            <v>192347.94577860017</v>
          </cell>
          <cell r="W315">
            <v>192347.94577860017</v>
          </cell>
          <cell r="X315">
            <v>156643.15263856598</v>
          </cell>
          <cell r="Y315">
            <v>139799.22961278318</v>
          </cell>
          <cell r="Z315">
            <v>110861.52384804856</v>
          </cell>
          <cell r="AA315">
            <v>106956.79261216233</v>
          </cell>
          <cell r="AB315">
            <v>87374.777419334234</v>
          </cell>
          <cell r="AC315">
            <v>87375.777419334234</v>
          </cell>
          <cell r="AD315">
            <v>87376.777419334234</v>
          </cell>
          <cell r="AE315">
            <v>87377.777419334248</v>
          </cell>
        </row>
        <row r="317">
          <cell r="A317" t="str">
            <v>BSE_PS1</v>
          </cell>
          <cell r="C317" t="str">
            <v>STOCKHOLDER'S EQUITY</v>
          </cell>
        </row>
        <row r="318">
          <cell r="A318" t="str">
            <v>BSE_PS2</v>
          </cell>
          <cell r="C318" t="str">
            <v xml:space="preserve">   Preferred Stock - 1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A319" t="str">
            <v>BSE_COMMON STOCK</v>
          </cell>
          <cell r="C319" t="str">
            <v xml:space="preserve">   Preferred Stock - 2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A320" t="str">
            <v>BSE_RETAINED EARNINGS</v>
          </cell>
          <cell r="C320" t="str">
            <v xml:space="preserve">   Common Stock</v>
          </cell>
          <cell r="G320">
            <v>0</v>
          </cell>
          <cell r="H320">
            <v>0</v>
          </cell>
          <cell r="I320">
            <v>0</v>
          </cell>
          <cell r="J320">
            <v>169345</v>
          </cell>
          <cell r="L320">
            <v>169345</v>
          </cell>
          <cell r="N320">
            <v>169345</v>
          </cell>
          <cell r="O320">
            <v>169345</v>
          </cell>
          <cell r="P320">
            <v>169704.85420552618</v>
          </cell>
          <cell r="Q320">
            <v>169704.85420552618</v>
          </cell>
          <cell r="R320">
            <v>169704.85420552618</v>
          </cell>
          <cell r="S320">
            <v>169704.85420552618</v>
          </cell>
          <cell r="T320">
            <v>169704.85420552618</v>
          </cell>
          <cell r="U320">
            <v>169704.85420552618</v>
          </cell>
          <cell r="V320">
            <v>169704.85420552618</v>
          </cell>
          <cell r="W320">
            <v>169704.85420552618</v>
          </cell>
          <cell r="X320">
            <v>169704.85420552618</v>
          </cell>
          <cell r="Y320">
            <v>169704.85420552618</v>
          </cell>
          <cell r="Z320">
            <v>169704.85420552618</v>
          </cell>
          <cell r="AA320">
            <v>169704.85420552618</v>
          </cell>
          <cell r="AB320">
            <v>169704.85420552618</v>
          </cell>
          <cell r="AC320">
            <v>169704.85420552618</v>
          </cell>
          <cell r="AD320">
            <v>169704.85420552618</v>
          </cell>
          <cell r="AE320">
            <v>169704.85420552618</v>
          </cell>
        </row>
        <row r="321">
          <cell r="A321" t="str">
            <v>BSE_ESOP CONTRA</v>
          </cell>
          <cell r="C321" t="str">
            <v xml:space="preserve">   Retained Earnings</v>
          </cell>
          <cell r="G321">
            <v>0</v>
          </cell>
          <cell r="H321">
            <v>0</v>
          </cell>
          <cell r="I321">
            <v>0</v>
          </cell>
          <cell r="J321">
            <v>-2249.5355556126856</v>
          </cell>
          <cell r="L321">
            <v>-2249.5355556126856</v>
          </cell>
          <cell r="N321">
            <v>-5765.8482619052102</v>
          </cell>
          <cell r="O321">
            <v>-6111.3610079793516</v>
          </cell>
          <cell r="P321">
            <v>-7678.1619518804391</v>
          </cell>
          <cell r="Q321">
            <v>-10929.206973976154</v>
          </cell>
          <cell r="R321">
            <v>-10929.206973976154</v>
          </cell>
          <cell r="S321">
            <v>-13093.743041149815</v>
          </cell>
          <cell r="T321">
            <v>-15422.88769591958</v>
          </cell>
          <cell r="U321">
            <v>-15610.300808249018</v>
          </cell>
          <cell r="V321">
            <v>-15202.383047705822</v>
          </cell>
          <cell r="W321">
            <v>-15202.38304770584</v>
          </cell>
          <cell r="X321">
            <v>-5259.5387026291601</v>
          </cell>
          <cell r="Y321">
            <v>10522.118144161177</v>
          </cell>
          <cell r="Z321">
            <v>34887.784507067117</v>
          </cell>
          <cell r="AA321">
            <v>66311.237766571066</v>
          </cell>
          <cell r="AB321">
            <v>319917.47077503335</v>
          </cell>
          <cell r="AC321">
            <v>573524.70378349558</v>
          </cell>
          <cell r="AD321">
            <v>827132.93679195782</v>
          </cell>
          <cell r="AE321">
            <v>1080742.1698004201</v>
          </cell>
        </row>
        <row r="322">
          <cell r="A322" t="str">
            <v>BSE_CAPITAL SURPLUS</v>
          </cell>
          <cell r="C322" t="str">
            <v xml:space="preserve">   ESOP Contra Account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A323" t="str">
            <v>BSE_TREASURY STOCK</v>
          </cell>
          <cell r="C323" t="str">
            <v xml:space="preserve">   Other Equity Account - 1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C324" t="str">
            <v xml:space="preserve">   Other Equity Account - 2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A325" t="str">
            <v>BSE_TOT STOCK EQUITY</v>
          </cell>
        </row>
        <row r="326">
          <cell r="C326" t="str">
            <v>TOTAL STOCK. EQUITY</v>
          </cell>
          <cell r="G326">
            <v>0</v>
          </cell>
          <cell r="H326">
            <v>0</v>
          </cell>
          <cell r="I326">
            <v>0</v>
          </cell>
          <cell r="J326">
            <v>167095.46444438733</v>
          </cell>
          <cell r="L326">
            <v>167095.46444438733</v>
          </cell>
          <cell r="N326">
            <v>163579.15173809478</v>
          </cell>
          <cell r="O326">
            <v>163233.63899202066</v>
          </cell>
          <cell r="P326">
            <v>162026.69225364574</v>
          </cell>
          <cell r="Q326">
            <v>158775.64723155001</v>
          </cell>
          <cell r="R326">
            <v>158775.64723155001</v>
          </cell>
          <cell r="S326">
            <v>156611.11116437637</v>
          </cell>
          <cell r="T326">
            <v>154281.9665096066</v>
          </cell>
          <cell r="U326">
            <v>154094.55339727717</v>
          </cell>
          <cell r="V326">
            <v>154502.47115782037</v>
          </cell>
          <cell r="W326">
            <v>154502.47115782034</v>
          </cell>
          <cell r="X326">
            <v>164445.31550289702</v>
          </cell>
          <cell r="Y326">
            <v>180226.97234968736</v>
          </cell>
          <cell r="Z326">
            <v>204592.6387125933</v>
          </cell>
          <cell r="AA326">
            <v>236016.09197209723</v>
          </cell>
          <cell r="AB326">
            <v>489622.32498055953</v>
          </cell>
          <cell r="AC326">
            <v>743229.55798902176</v>
          </cell>
          <cell r="AD326">
            <v>996837.790997484</v>
          </cell>
          <cell r="AE326">
            <v>1250447.0240059462</v>
          </cell>
        </row>
        <row r="327">
          <cell r="A327" t="str">
            <v>BSE_TOT LIABS &amp; NET WORTH</v>
          </cell>
        </row>
        <row r="328">
          <cell r="C328" t="str">
            <v>TOTAL LIAB. &amp; NET WORTH</v>
          </cell>
          <cell r="G328">
            <v>0</v>
          </cell>
          <cell r="H328">
            <v>0</v>
          </cell>
          <cell r="I328">
            <v>0</v>
          </cell>
          <cell r="J328">
            <v>276032.46444438735</v>
          </cell>
          <cell r="L328">
            <v>276032.46444438735</v>
          </cell>
          <cell r="N328">
            <v>269866.18526607682</v>
          </cell>
          <cell r="O328">
            <v>280200.40098142187</v>
          </cell>
          <cell r="P328">
            <v>288378.93958688539</v>
          </cell>
          <cell r="Q328">
            <v>308841.58463128627</v>
          </cell>
          <cell r="R328">
            <v>308841.58463128627</v>
          </cell>
          <cell r="S328">
            <v>309261.94845184754</v>
          </cell>
          <cell r="T328">
            <v>342516.37554747879</v>
          </cell>
          <cell r="U328">
            <v>340261.40282480145</v>
          </cell>
          <cell r="V328">
            <v>346850.41693642054</v>
          </cell>
          <cell r="W328">
            <v>346850.41693642049</v>
          </cell>
          <cell r="X328">
            <v>321088.468141463</v>
          </cell>
          <cell r="Y328">
            <v>320026.20196247054</v>
          </cell>
          <cell r="Z328">
            <v>315454.16256064188</v>
          </cell>
          <cell r="AA328">
            <v>342972.88458425959</v>
          </cell>
          <cell r="AB328">
            <v>576997.1023998938</v>
          </cell>
          <cell r="AC328">
            <v>830605.33540835604</v>
          </cell>
          <cell r="AD328">
            <v>1084214.5684168183</v>
          </cell>
          <cell r="AE328">
            <v>1337824.8014252805</v>
          </cell>
        </row>
        <row r="330">
          <cell r="C330" t="str">
            <v>PARITY CHECK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-3039.7403016725439</v>
          </cell>
          <cell r="T330">
            <v>-4039.3985060581472</v>
          </cell>
          <cell r="U330">
            <v>-5029.8820826287847</v>
          </cell>
          <cell r="V330">
            <v>-3182.3196548431297</v>
          </cell>
          <cell r="W330">
            <v>-3182.3196548430715</v>
          </cell>
          <cell r="X330">
            <v>-3182.3196548430715</v>
          </cell>
          <cell r="Y330">
            <v>-3182.3196548431297</v>
          </cell>
          <cell r="Z330">
            <v>-3182.3196548431297</v>
          </cell>
          <cell r="AA330">
            <v>-3182.3196548431297</v>
          </cell>
          <cell r="AB330">
            <v>-3429.3196548430715</v>
          </cell>
          <cell r="AC330">
            <v>-3429.3196548430715</v>
          </cell>
          <cell r="AD330">
            <v>-3429.3196548430715</v>
          </cell>
          <cell r="AE330">
            <v>-3429.3196548430715</v>
          </cell>
        </row>
        <row r="332">
          <cell r="C332" t="str">
            <v>FINANCIAL ASSUMPTIONS - INCOME STATEMENT</v>
          </cell>
        </row>
        <row r="336">
          <cell r="C336" t="str">
            <v>DIVISIONAL INCOME STATEMENT TOGGLE:</v>
          </cell>
          <cell r="H336" t="b">
            <v>1</v>
          </cell>
        </row>
        <row r="337">
          <cell r="C337" t="str">
            <v>USING DIVISIONAL INCOME STATEMENTS</v>
          </cell>
          <cell r="M337" t="str">
            <v>CASE RUNNING</v>
          </cell>
          <cell r="Y337" t="str">
            <v>CONSERVATIVE CASE</v>
          </cell>
        </row>
        <row r="342">
          <cell r="G342" t="str">
            <v>ENDING MMMM37621,DD:</v>
          </cell>
          <cell r="J342" t="str">
            <v/>
          </cell>
          <cell r="W342" t="str">
            <v>PROJECTED FOR YEARS ENDING MMMM DD:</v>
          </cell>
        </row>
        <row r="343">
          <cell r="G343">
            <v>1999</v>
          </cell>
          <cell r="H343">
            <v>2000</v>
          </cell>
          <cell r="I343">
            <v>2001</v>
          </cell>
          <cell r="J343">
            <v>2002</v>
          </cell>
          <cell r="L343">
            <v>2002</v>
          </cell>
          <cell r="N343" t="str">
            <v>1Q 2003</v>
          </cell>
          <cell r="O343" t="str">
            <v>2Q 2003</v>
          </cell>
          <cell r="P343" t="str">
            <v>3Q 2003</v>
          </cell>
          <cell r="Q343" t="str">
            <v>4Q 2003 Е</v>
          </cell>
          <cell r="R343">
            <v>2003</v>
          </cell>
          <cell r="S343" t="str">
            <v>1Q 2004</v>
          </cell>
          <cell r="T343" t="str">
            <v>2Q 2004</v>
          </cell>
          <cell r="U343" t="str">
            <v>3Q 2004</v>
          </cell>
          <cell r="V343" t="str">
            <v>4Q 2004</v>
          </cell>
          <cell r="W343">
            <v>2004</v>
          </cell>
          <cell r="X343">
            <v>2005</v>
          </cell>
          <cell r="Y343">
            <v>2006</v>
          </cell>
          <cell r="Z343">
            <v>2007</v>
          </cell>
          <cell r="AA343">
            <v>2008</v>
          </cell>
          <cell r="AB343">
            <v>2009</v>
          </cell>
          <cell r="AC343">
            <v>2010</v>
          </cell>
          <cell r="AD343">
            <v>2011</v>
          </cell>
          <cell r="AE343">
            <v>2012</v>
          </cell>
        </row>
        <row r="345">
          <cell r="C345" t="str">
            <v>REVENUE GROWTH</v>
          </cell>
        </row>
        <row r="346">
          <cell r="C346" t="str">
            <v>CURRENT CASE</v>
          </cell>
          <cell r="H346">
            <v>0</v>
          </cell>
          <cell r="I346">
            <v>0</v>
          </cell>
          <cell r="J346">
            <v>1.1600250406591122</v>
          </cell>
          <cell r="L346">
            <v>1.1600250406591122</v>
          </cell>
          <cell r="N346" t="e">
            <v>#REF!</v>
          </cell>
          <cell r="O346" t="e">
            <v>#REF!</v>
          </cell>
          <cell r="P346" t="e">
            <v>#REF!</v>
          </cell>
          <cell r="Q346" t="e">
            <v>#REF!</v>
          </cell>
          <cell r="R346" t="e">
            <v>#REF!</v>
          </cell>
          <cell r="S346" t="e">
            <v>#REF!</v>
          </cell>
          <cell r="T346" t="e">
            <v>#REF!</v>
          </cell>
          <cell r="U346" t="e">
            <v>#REF!</v>
          </cell>
          <cell r="V346" t="e">
            <v>#REF!</v>
          </cell>
          <cell r="W346" t="e">
            <v>#REF!</v>
          </cell>
          <cell r="X346" t="e">
            <v>#REF!</v>
          </cell>
          <cell r="Y346" t="e">
            <v>#REF!</v>
          </cell>
          <cell r="Z346" t="e">
            <v>#REF!</v>
          </cell>
          <cell r="AA346" t="e">
            <v>#REF!</v>
          </cell>
          <cell r="AB346" t="e">
            <v>#REF!</v>
          </cell>
          <cell r="AC346" t="e">
            <v>#REF!</v>
          </cell>
          <cell r="AD346" t="e">
            <v>#REF!</v>
          </cell>
          <cell r="AE346" t="e">
            <v>#REF!</v>
          </cell>
        </row>
        <row r="347">
          <cell r="C347" t="str">
            <v xml:space="preserve">      Management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C348" t="str">
            <v xml:space="preserve">      Conservative Case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C349" t="str">
            <v xml:space="preserve">      Sensitivity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C350" t="str">
            <v xml:space="preserve">      Other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2">
          <cell r="C352" t="str">
            <v>COGS - Variable (% Revenues)</v>
          </cell>
        </row>
        <row r="353">
          <cell r="C353" t="str">
            <v>CURRENT CASE</v>
          </cell>
          <cell r="G353">
            <v>0</v>
          </cell>
          <cell r="H353">
            <v>0</v>
          </cell>
          <cell r="I353">
            <v>0.65932076522707883</v>
          </cell>
          <cell r="J353">
            <v>0.64950821051587204</v>
          </cell>
          <cell r="L353">
            <v>0.64950821051587204</v>
          </cell>
          <cell r="N353" t="e">
            <v>#REF!</v>
          </cell>
          <cell r="O353" t="e">
            <v>#REF!</v>
          </cell>
          <cell r="P353" t="e">
            <v>#REF!</v>
          </cell>
          <cell r="Q353" t="e">
            <v>#REF!</v>
          </cell>
          <cell r="R353" t="e">
            <v>#REF!</v>
          </cell>
          <cell r="S353" t="e">
            <v>#REF!</v>
          </cell>
          <cell r="T353" t="e">
            <v>#REF!</v>
          </cell>
          <cell r="U353" t="e">
            <v>#REF!</v>
          </cell>
          <cell r="V353" t="e">
            <v>#REF!</v>
          </cell>
          <cell r="W353" t="e">
            <v>#REF!</v>
          </cell>
          <cell r="X353" t="e">
            <v>#REF!</v>
          </cell>
          <cell r="Y353" t="e">
            <v>#REF!</v>
          </cell>
          <cell r="Z353" t="e">
            <v>#REF!</v>
          </cell>
          <cell r="AA353" t="e">
            <v>#REF!</v>
          </cell>
          <cell r="AB353" t="e">
            <v>#REF!</v>
          </cell>
          <cell r="AC353" t="e">
            <v>#REF!</v>
          </cell>
          <cell r="AD353" t="e">
            <v>#REF!</v>
          </cell>
          <cell r="AE353" t="e">
            <v>#REF!</v>
          </cell>
        </row>
        <row r="354">
          <cell r="C354" t="str">
            <v xml:space="preserve">      Management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C355" t="str">
            <v xml:space="preserve">      Conservative Case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C356" t="str">
            <v xml:space="preserve">      Sensitivity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C357" t="str">
            <v xml:space="preserve">      Other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9">
          <cell r="C359" t="str">
            <v>COGS - Fixed (Growth Rate)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</row>
        <row r="361">
          <cell r="C361" t="str">
            <v>Gross Margin</v>
          </cell>
          <cell r="G361">
            <v>0</v>
          </cell>
          <cell r="H361">
            <v>0</v>
          </cell>
          <cell r="I361">
            <v>0.34067923477292111</v>
          </cell>
          <cell r="J361">
            <v>0.31408506538719183</v>
          </cell>
          <cell r="L361">
            <v>0.31408506538719183</v>
          </cell>
          <cell r="N361">
            <v>0.34711495019005789</v>
          </cell>
          <cell r="O361">
            <v>0.34230777310624044</v>
          </cell>
          <cell r="P361">
            <v>0.35721669741906376</v>
          </cell>
          <cell r="Q361">
            <v>0.38801093338240461</v>
          </cell>
          <cell r="R361">
            <v>0.35827147433796452</v>
          </cell>
          <cell r="S361">
            <v>0.43756277299714397</v>
          </cell>
          <cell r="T361">
            <v>0.42863955955440253</v>
          </cell>
          <cell r="U361">
            <v>0.44924719565841159</v>
          </cell>
          <cell r="V361">
            <v>0.44510412596676202</v>
          </cell>
          <cell r="W361">
            <v>0.44060247929103175</v>
          </cell>
          <cell r="X361">
            <v>0.4521694295170906</v>
          </cell>
          <cell r="Y361">
            <v>0.45955349519320199</v>
          </cell>
          <cell r="Z361">
            <v>0.46447986001277336</v>
          </cell>
          <cell r="AA361">
            <v>0.46613351410670451</v>
          </cell>
          <cell r="AB361">
            <v>0.99999159968644258</v>
          </cell>
          <cell r="AC361">
            <v>0.99999159968644258</v>
          </cell>
          <cell r="AD361">
            <v>0.99999159968644258</v>
          </cell>
          <cell r="AE361">
            <v>0.99999159968644258</v>
          </cell>
        </row>
        <row r="363">
          <cell r="C363" t="str">
            <v>SG&amp;A - Variable (% Revenues)</v>
          </cell>
        </row>
        <row r="364">
          <cell r="C364" t="str">
            <v>CURRENT CASE</v>
          </cell>
          <cell r="G364">
            <v>0</v>
          </cell>
          <cell r="H364">
            <v>0</v>
          </cell>
          <cell r="I364">
            <v>0.20084599718000939</v>
          </cell>
          <cell r="J364">
            <v>3.0155389877185228E-2</v>
          </cell>
          <cell r="L364">
            <v>3.0155389877185228E-2</v>
          </cell>
          <cell r="N364" t="e">
            <v>#REF!</v>
          </cell>
          <cell r="O364" t="e">
            <v>#REF!</v>
          </cell>
          <cell r="P364" t="e">
            <v>#REF!</v>
          </cell>
          <cell r="Q364" t="e">
            <v>#REF!</v>
          </cell>
          <cell r="R364" t="e">
            <v>#REF!</v>
          </cell>
          <cell r="S364" t="e">
            <v>#REF!</v>
          </cell>
          <cell r="T364" t="e">
            <v>#REF!</v>
          </cell>
          <cell r="U364" t="e">
            <v>#REF!</v>
          </cell>
          <cell r="V364" t="e">
            <v>#REF!</v>
          </cell>
          <cell r="W364" t="e">
            <v>#REF!</v>
          </cell>
          <cell r="X364" t="e">
            <v>#REF!</v>
          </cell>
          <cell r="Y364" t="e">
            <v>#REF!</v>
          </cell>
          <cell r="Z364" t="e">
            <v>#REF!</v>
          </cell>
          <cell r="AA364" t="e">
            <v>#REF!</v>
          </cell>
          <cell r="AB364" t="e">
            <v>#REF!</v>
          </cell>
          <cell r="AC364" t="e">
            <v>#REF!</v>
          </cell>
          <cell r="AD364" t="e">
            <v>#REF!</v>
          </cell>
          <cell r="AE364" t="e">
            <v>#REF!</v>
          </cell>
        </row>
        <row r="365">
          <cell r="C365" t="str">
            <v xml:space="preserve">      Management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C366" t="str">
            <v xml:space="preserve">      Conservative Case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C367" t="str">
            <v xml:space="preserve">      Sensitivity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C368" t="str">
            <v xml:space="preserve">      Other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70">
          <cell r="C370" t="str">
            <v>SG&amp;A - Fixed (Growth Rate)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2">
          <cell r="C372" t="str">
            <v>G&amp;A - Fixed (% Revs)</v>
          </cell>
          <cell r="G372">
            <v>0</v>
          </cell>
          <cell r="H372">
            <v>0</v>
          </cell>
          <cell r="I372">
            <v>0</v>
          </cell>
          <cell r="J372">
            <v>7.9038601521677646E-2</v>
          </cell>
          <cell r="L372">
            <v>7.9038601521677646E-2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6">
          <cell r="C376" t="str">
            <v>EBITDA Margin</v>
          </cell>
          <cell r="G376">
            <v>0</v>
          </cell>
          <cell r="H376">
            <v>0</v>
          </cell>
          <cell r="I376">
            <v>0.13983323759291172</v>
          </cell>
          <cell r="J376">
            <v>0.16516352920990474</v>
          </cell>
          <cell r="L376">
            <v>0.16516352920990474</v>
          </cell>
          <cell r="N376">
            <v>6.4927152213277731E-2</v>
          </cell>
          <cell r="O376">
            <v>9.0771270650140262E-2</v>
          </cell>
          <cell r="P376">
            <v>0.11824636190070578</v>
          </cell>
          <cell r="Q376">
            <v>7.6128503619769486E-2</v>
          </cell>
          <cell r="R376">
            <v>9.0759880073608273E-2</v>
          </cell>
          <cell r="S376">
            <v>0.10416380312312154</v>
          </cell>
          <cell r="T376">
            <v>0.10626277677318209</v>
          </cell>
          <cell r="U376">
            <v>0.13009685798260748</v>
          </cell>
          <cell r="V376">
            <v>0.11826211561209346</v>
          </cell>
          <cell r="W376">
            <v>0.11616827770383661</v>
          </cell>
          <cell r="X376">
            <v>0.15240489569195678</v>
          </cell>
          <cell r="Y376">
            <v>0.15806119428727533</v>
          </cell>
          <cell r="Z376">
            <v>0.16078857123384599</v>
          </cell>
          <cell r="AA376">
            <v>0.16200959635532977</v>
          </cell>
          <cell r="AB376">
            <v>0.97442664542664015</v>
          </cell>
          <cell r="AC376">
            <v>0.97442664542664015</v>
          </cell>
          <cell r="AD376">
            <v>0.97442664542664015</v>
          </cell>
          <cell r="AE376">
            <v>0.97442664542664015</v>
          </cell>
        </row>
        <row r="377">
          <cell r="C377" t="str">
            <v>EBITA Margin</v>
          </cell>
          <cell r="G377">
            <v>0</v>
          </cell>
          <cell r="H377">
            <v>0</v>
          </cell>
          <cell r="I377">
            <v>0.12888401483106168</v>
          </cell>
          <cell r="J377">
            <v>0.13350597234950426</v>
          </cell>
          <cell r="L377">
            <v>0.13350597234950426</v>
          </cell>
          <cell r="N377">
            <v>-7.214934293541397E-3</v>
          </cell>
          <cell r="O377">
            <v>7.240622874806496E-2</v>
          </cell>
          <cell r="P377">
            <v>5.0704358672390107E-2</v>
          </cell>
          <cell r="Q377">
            <v>2.5517979219755845E-2</v>
          </cell>
          <cell r="R377">
            <v>4.0928252003129398E-2</v>
          </cell>
          <cell r="S377">
            <v>4.9016995231958085E-2</v>
          </cell>
          <cell r="T377">
            <v>7.1355932927721244E-2</v>
          </cell>
          <cell r="U377">
            <v>9.8608170096638789E-2</v>
          </cell>
          <cell r="V377">
            <v>8.1245345215111134E-2</v>
          </cell>
          <cell r="W377">
            <v>7.8291606136463215E-2</v>
          </cell>
          <cell r="X377">
            <v>0.12056699776755991</v>
          </cell>
          <cell r="Y377">
            <v>0.13022188455654424</v>
          </cell>
          <cell r="Z377">
            <v>0.13577230661809905</v>
          </cell>
          <cell r="AA377">
            <v>0.1379576864951115</v>
          </cell>
          <cell r="AB377">
            <v>0.97444344605375499</v>
          </cell>
          <cell r="AC377">
            <v>0.97444344605375499</v>
          </cell>
          <cell r="AD377">
            <v>0.97444344605375499</v>
          </cell>
          <cell r="AE377">
            <v>0.97444344605375499</v>
          </cell>
        </row>
        <row r="378">
          <cell r="C378" t="str">
            <v>EBIT Margin</v>
          </cell>
          <cell r="G378">
            <v>0</v>
          </cell>
          <cell r="H378">
            <v>0</v>
          </cell>
          <cell r="I378">
            <v>0.12888401483106168</v>
          </cell>
          <cell r="J378">
            <v>0.13350597234950426</v>
          </cell>
          <cell r="L378">
            <v>0.13350597234950426</v>
          </cell>
          <cell r="N378">
            <v>-6.3996246570529561E-2</v>
          </cell>
          <cell r="O378">
            <v>3.8805708534713879E-2</v>
          </cell>
          <cell r="P378">
            <v>1.70802506550395E-2</v>
          </cell>
          <cell r="Q378">
            <v>-1.561474653701102E-2</v>
          </cell>
          <cell r="R378">
            <v>1.440528993814829E-3</v>
          </cell>
          <cell r="S378">
            <v>2.7905958371299668E-3</v>
          </cell>
          <cell r="T378">
            <v>4.2574363163416028E-2</v>
          </cell>
          <cell r="U378">
            <v>7.3052003974466193E-2</v>
          </cell>
          <cell r="V378">
            <v>5.1624364529196172E-2</v>
          </cell>
          <cell r="W378">
            <v>4.7285926951571008E-2</v>
          </cell>
          <cell r="X378">
            <v>9.4526463243474149E-2</v>
          </cell>
          <cell r="Y378">
            <v>0.10747516362934124</v>
          </cell>
          <cell r="Z378">
            <v>0.11535265694416751</v>
          </cell>
          <cell r="AA378">
            <v>0.11840415446668288</v>
          </cell>
          <cell r="AB378">
            <v>0.95488991402532641</v>
          </cell>
          <cell r="AC378">
            <v>0.95488991402532641</v>
          </cell>
          <cell r="AD378">
            <v>0.95488991402532641</v>
          </cell>
          <cell r="AE378">
            <v>0.95488991402532641</v>
          </cell>
        </row>
        <row r="379">
          <cell r="M379" t="str">
            <v/>
          </cell>
        </row>
        <row r="380">
          <cell r="C380" t="str">
            <v>Depreciation</v>
          </cell>
          <cell r="G380">
            <v>0</v>
          </cell>
          <cell r="H380">
            <v>0</v>
          </cell>
          <cell r="I380">
            <v>629</v>
          </cell>
          <cell r="J380">
            <v>2470.8283941078093</v>
          </cell>
          <cell r="L380">
            <v>2470.8283941078093</v>
          </cell>
          <cell r="M380" t="str">
            <v/>
          </cell>
          <cell r="N380">
            <v>1000.7048730380709</v>
          </cell>
          <cell r="O380">
            <v>1705.3325134219961</v>
          </cell>
          <cell r="P380">
            <v>2097.6977947902078</v>
          </cell>
          <cell r="Q380">
            <v>2107.6914804298608</v>
          </cell>
          <cell r="R380">
            <v>6911.426661680136</v>
          </cell>
          <cell r="S380">
            <v>2122.1334526709898</v>
          </cell>
          <cell r="T380">
            <v>2130.4708210257945</v>
          </cell>
          <cell r="U380">
            <v>2137.3490388488108</v>
          </cell>
          <cell r="V380">
            <v>2140.6850940128784</v>
          </cell>
          <cell r="W380">
            <v>8530.6384065584734</v>
          </cell>
          <cell r="X380">
            <v>8537.7899516327961</v>
          </cell>
          <cell r="Y380">
            <v>8546.5460694123085</v>
          </cell>
          <cell r="Z380">
            <v>8555.1011705828896</v>
          </cell>
          <cell r="AA380">
            <v>8589.6471705828899</v>
          </cell>
          <cell r="AB380">
            <v>12</v>
          </cell>
          <cell r="AC380">
            <v>12</v>
          </cell>
          <cell r="AD380">
            <v>12</v>
          </cell>
          <cell r="AE380">
            <v>12</v>
          </cell>
        </row>
        <row r="381">
          <cell r="C381" t="str">
            <v>Depreciation (% Revs)</v>
          </cell>
          <cell r="G381">
            <v>0</v>
          </cell>
          <cell r="H381">
            <v>0</v>
          </cell>
          <cell r="I381">
            <v>1.0949222761850053E-2</v>
          </cell>
          <cell r="J381">
            <v>1.991207153243162E-2</v>
          </cell>
          <cell r="L381">
            <v>1.991207153243162E-2</v>
          </cell>
          <cell r="M381" t="str">
            <v/>
          </cell>
          <cell r="N381">
            <v>3.1942511516813973E-2</v>
          </cell>
          <cell r="O381">
            <v>3.2619371535288273E-2</v>
          </cell>
          <cell r="P381">
            <v>4.0660911058720016E-2</v>
          </cell>
          <cell r="Q381">
            <v>5.0610524400013637E-2</v>
          </cell>
          <cell r="R381">
            <v>3.9082183638860617E-2</v>
          </cell>
          <cell r="S381">
            <v>5.5146807891163455E-2</v>
          </cell>
          <cell r="T381">
            <v>3.4906843845460854E-2</v>
          </cell>
          <cell r="U381">
            <v>3.1488687885968689E-2</v>
          </cell>
          <cell r="V381">
            <v>3.7016770396982319E-2</v>
          </cell>
          <cell r="W381">
            <v>3.7876671567373392E-2</v>
          </cell>
          <cell r="X381">
            <v>3.1837897924396882E-2</v>
          </cell>
          <cell r="Y381">
            <v>2.7839309730731083E-2</v>
          </cell>
          <cell r="Z381">
            <v>2.5016264615746912E-2</v>
          </cell>
          <cell r="AA381">
            <v>2.4051909860218285E-2</v>
          </cell>
          <cell r="AB381">
            <v>3.3601254229751277E-5</v>
          </cell>
          <cell r="AC381">
            <v>3.3601254229751277E-5</v>
          </cell>
          <cell r="AD381">
            <v>3.3601254229751277E-5</v>
          </cell>
          <cell r="AE381">
            <v>3.3601254229751277E-5</v>
          </cell>
        </row>
        <row r="383">
          <cell r="C383" t="str">
            <v>Other Income/(Expense) - 3 (% Revs)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C384" t="str">
            <v>Other Income/(Expense) - 4 (% Revs)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</row>
        <row r="386">
          <cell r="C386" t="str">
            <v>TAX TOGGLE:</v>
          </cell>
          <cell r="F386" t="b">
            <v>1</v>
          </cell>
        </row>
        <row r="387">
          <cell r="C387" t="str">
            <v>Using Simple Tax Calculation</v>
          </cell>
        </row>
        <row r="389">
          <cell r="C389" t="str">
            <v>SIMPLE TAX CALCULATION:</v>
          </cell>
        </row>
        <row r="390">
          <cell r="C390" t="str">
            <v>Current Taxes</v>
          </cell>
          <cell r="G390">
            <v>0</v>
          </cell>
          <cell r="H390">
            <v>0</v>
          </cell>
          <cell r="I390">
            <v>0</v>
          </cell>
          <cell r="J390">
            <v>0.12617909637447197</v>
          </cell>
          <cell r="L390">
            <v>0.12617909637447197</v>
          </cell>
          <cell r="N390">
            <v>0.24</v>
          </cell>
          <cell r="O390">
            <v>0.24</v>
          </cell>
          <cell r="P390">
            <v>0.24</v>
          </cell>
          <cell r="Q390">
            <v>0.24</v>
          </cell>
          <cell r="R390">
            <v>0.24</v>
          </cell>
          <cell r="S390">
            <v>0.24</v>
          </cell>
          <cell r="T390">
            <v>0.24</v>
          </cell>
          <cell r="U390">
            <v>0.24</v>
          </cell>
          <cell r="V390">
            <v>0.24</v>
          </cell>
          <cell r="W390">
            <v>0.24</v>
          </cell>
          <cell r="X390">
            <v>0.24</v>
          </cell>
          <cell r="Y390">
            <v>0.24</v>
          </cell>
          <cell r="Z390">
            <v>0.24</v>
          </cell>
          <cell r="AA390">
            <v>0.24</v>
          </cell>
          <cell r="AB390">
            <v>0.24</v>
          </cell>
          <cell r="AC390">
            <v>0.24</v>
          </cell>
          <cell r="AD390">
            <v>0.24</v>
          </cell>
          <cell r="AE390">
            <v>0.24</v>
          </cell>
        </row>
        <row r="391">
          <cell r="C391" t="str">
            <v>Deferred Taxes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G392" t="str">
            <v>______</v>
          </cell>
          <cell r="H392" t="str">
            <v>______</v>
          </cell>
          <cell r="I392" t="str">
            <v>______</v>
          </cell>
          <cell r="J392" t="str">
            <v>______</v>
          </cell>
          <cell r="L392" t="str">
            <v>______</v>
          </cell>
          <cell r="N392" t="str">
            <v>______</v>
          </cell>
          <cell r="O392" t="str">
            <v>______</v>
          </cell>
          <cell r="P392" t="str">
            <v>______</v>
          </cell>
          <cell r="Q392" t="str">
            <v>______</v>
          </cell>
          <cell r="R392" t="str">
            <v>______</v>
          </cell>
          <cell r="S392" t="str">
            <v>______</v>
          </cell>
          <cell r="T392" t="str">
            <v>______</v>
          </cell>
          <cell r="U392" t="str">
            <v>______</v>
          </cell>
          <cell r="V392" t="str">
            <v>______</v>
          </cell>
          <cell r="W392" t="str">
            <v>______</v>
          </cell>
          <cell r="X392" t="str">
            <v>______</v>
          </cell>
          <cell r="Y392" t="str">
            <v>______</v>
          </cell>
          <cell r="Z392" t="str">
            <v>______</v>
          </cell>
          <cell r="AA392" t="str">
            <v>______</v>
          </cell>
          <cell r="AB392" t="str">
            <v>______</v>
          </cell>
          <cell r="AC392" t="str">
            <v>______</v>
          </cell>
          <cell r="AD392" t="str">
            <v>______</v>
          </cell>
          <cell r="AE392" t="str">
            <v>______</v>
          </cell>
        </row>
        <row r="393">
          <cell r="C393" t="str">
            <v>Total Tax Provision</v>
          </cell>
          <cell r="G393">
            <v>0</v>
          </cell>
          <cell r="H393">
            <v>0</v>
          </cell>
          <cell r="I393">
            <v>0</v>
          </cell>
          <cell r="J393">
            <v>0.12617909637447197</v>
          </cell>
          <cell r="L393">
            <v>0.12617909637447197</v>
          </cell>
          <cell r="N393">
            <v>0.24</v>
          </cell>
          <cell r="O393">
            <v>0.24</v>
          </cell>
          <cell r="P393">
            <v>0.24</v>
          </cell>
          <cell r="Q393">
            <v>0.24</v>
          </cell>
          <cell r="R393">
            <v>0.24</v>
          </cell>
          <cell r="S393">
            <v>0.24</v>
          </cell>
          <cell r="T393">
            <v>0.24</v>
          </cell>
          <cell r="U393">
            <v>0.24</v>
          </cell>
          <cell r="V393">
            <v>0.24</v>
          </cell>
          <cell r="W393">
            <v>0.24</v>
          </cell>
          <cell r="X393">
            <v>0.24</v>
          </cell>
          <cell r="Y393">
            <v>0.24</v>
          </cell>
          <cell r="Z393">
            <v>0.24</v>
          </cell>
          <cell r="AA393">
            <v>0.24</v>
          </cell>
          <cell r="AB393">
            <v>0.24</v>
          </cell>
          <cell r="AC393">
            <v>0.24</v>
          </cell>
          <cell r="AD393">
            <v>0.24</v>
          </cell>
          <cell r="AE393">
            <v>0.24</v>
          </cell>
        </row>
        <row r="396">
          <cell r="C396" t="str">
            <v>FINANCIAL ASSUMPTIONS - BALANCE SHEET</v>
          </cell>
        </row>
        <row r="398">
          <cell r="G398" t="str">
            <v>ENDING MMMM37621,DD:</v>
          </cell>
          <cell r="J398" t="str">
            <v/>
          </cell>
          <cell r="S398" t="str">
            <v>PROJECTED FOR YEARS ENDING MMMM DD:</v>
          </cell>
        </row>
        <row r="399">
          <cell r="G399">
            <v>1999</v>
          </cell>
          <cell r="H399">
            <v>2000</v>
          </cell>
          <cell r="I399">
            <v>2001</v>
          </cell>
          <cell r="J399">
            <v>2002</v>
          </cell>
          <cell r="L399">
            <v>2002</v>
          </cell>
          <cell r="N399" t="str">
            <v>1Q 2003</v>
          </cell>
          <cell r="O399" t="str">
            <v>2Q 2003</v>
          </cell>
          <cell r="P399" t="str">
            <v>3Q 2003</v>
          </cell>
          <cell r="Q399" t="str">
            <v>4Q 2003 Е</v>
          </cell>
          <cell r="R399">
            <v>2003</v>
          </cell>
          <cell r="S399" t="str">
            <v>1Q 2004</v>
          </cell>
          <cell r="T399" t="str">
            <v>2Q 2004</v>
          </cell>
          <cell r="U399" t="str">
            <v>3Q 2004</v>
          </cell>
          <cell r="V399" t="str">
            <v>4Q 2004</v>
          </cell>
          <cell r="W399">
            <v>2004</v>
          </cell>
          <cell r="X399">
            <v>2005</v>
          </cell>
          <cell r="Y399">
            <v>2006</v>
          </cell>
          <cell r="Z399">
            <v>2007</v>
          </cell>
          <cell r="AA399">
            <v>2008</v>
          </cell>
          <cell r="AB399">
            <v>2009</v>
          </cell>
          <cell r="AC399">
            <v>2010</v>
          </cell>
          <cell r="AD399">
            <v>2011</v>
          </cell>
          <cell r="AE399">
            <v>2012</v>
          </cell>
        </row>
        <row r="400">
          <cell r="C400" t="str">
            <v>ASSETS:</v>
          </cell>
        </row>
        <row r="401">
          <cell r="C401" t="str">
            <v xml:space="preserve">   Trade Accounts receivable (% Revs)</v>
          </cell>
          <cell r="G401">
            <v>0</v>
          </cell>
          <cell r="H401">
            <v>0</v>
          </cell>
          <cell r="I401">
            <v>0</v>
          </cell>
          <cell r="J401">
            <v>6.9608232156113573E-2</v>
          </cell>
          <cell r="L401">
            <v>6.9608232156113573E-2</v>
          </cell>
          <cell r="N401">
            <v>6.9608232156113573E-2</v>
          </cell>
          <cell r="O401">
            <v>6.0999999999999999E-2</v>
          </cell>
          <cell r="P401">
            <v>6.0999999999999999E-2</v>
          </cell>
          <cell r="Q401">
            <v>0.122</v>
          </cell>
          <cell r="R401">
            <v>7.0051299788468704E-2</v>
          </cell>
          <cell r="S401">
            <v>0.50324033191873818</v>
          </cell>
          <cell r="T401">
            <v>0.54076334435310169</v>
          </cell>
          <cell r="U401">
            <v>0.41870012015541791</v>
          </cell>
          <cell r="V401">
            <v>0.48000075221549443</v>
          </cell>
          <cell r="W401">
            <v>0.12324986501618385</v>
          </cell>
          <cell r="X401">
            <v>7.0051299788468704E-2</v>
          </cell>
          <cell r="Y401">
            <v>7.0051299788468704E-2</v>
          </cell>
          <cell r="Z401">
            <v>7.0051299788468704E-2</v>
          </cell>
          <cell r="AA401">
            <v>7.0051299788468704E-2</v>
          </cell>
          <cell r="AB401">
            <v>7.0051299788468704E-2</v>
          </cell>
          <cell r="AC401">
            <v>7.0051299788468704E-2</v>
          </cell>
          <cell r="AD401">
            <v>7.0051299788468704E-2</v>
          </cell>
          <cell r="AE401">
            <v>7.0051299788468704E-2</v>
          </cell>
        </row>
        <row r="402">
          <cell r="C402" t="str">
            <v xml:space="preserve">   Trade Accounts receivable Turnover</v>
          </cell>
          <cell r="G402">
            <v>0</v>
          </cell>
          <cell r="H402">
            <v>0</v>
          </cell>
          <cell r="I402">
            <v>0</v>
          </cell>
          <cell r="J402">
            <v>14.366116894870339</v>
          </cell>
          <cell r="L402">
            <v>14.366116894870339</v>
          </cell>
          <cell r="N402">
            <v>14.366116894870339</v>
          </cell>
          <cell r="O402">
            <v>16.393442622950818</v>
          </cell>
          <cell r="P402">
            <v>16.393442622950818</v>
          </cell>
          <cell r="Q402">
            <v>8.1967213114754092</v>
          </cell>
          <cell r="R402">
            <v>14.275252608012453</v>
          </cell>
          <cell r="S402">
            <v>1.9871221294748633</v>
          </cell>
          <cell r="T402">
            <v>1.8492377681336163</v>
          </cell>
          <cell r="U402">
            <v>2.388344191610952</v>
          </cell>
          <cell r="V402">
            <v>2.0833300685142553</v>
          </cell>
          <cell r="W402">
            <v>8.1135991497328686</v>
          </cell>
          <cell r="X402">
            <v>14.275252608012453</v>
          </cell>
          <cell r="Y402">
            <v>14.275252608012453</v>
          </cell>
          <cell r="Z402">
            <v>14.275252608012453</v>
          </cell>
          <cell r="AA402">
            <v>14.275252608012453</v>
          </cell>
          <cell r="AB402">
            <v>14.275252608012453</v>
          </cell>
          <cell r="AC402">
            <v>14.275252608012453</v>
          </cell>
          <cell r="AD402">
            <v>14.275252608012453</v>
          </cell>
          <cell r="AE402">
            <v>14.275252608012453</v>
          </cell>
        </row>
        <row r="403">
          <cell r="C403" t="str">
            <v xml:space="preserve">   Trade Accounts receivable Days</v>
          </cell>
          <cell r="G403">
            <v>0</v>
          </cell>
          <cell r="H403">
            <v>0</v>
          </cell>
          <cell r="I403">
            <v>0</v>
          </cell>
          <cell r="J403">
            <v>25.407004736981452</v>
          </cell>
          <cell r="L403">
            <v>25.407004736981452</v>
          </cell>
          <cell r="N403">
            <v>25.407004736981452</v>
          </cell>
          <cell r="O403">
            <v>22.265000000000001</v>
          </cell>
          <cell r="P403">
            <v>22.265000000000001</v>
          </cell>
          <cell r="Q403">
            <v>44.53</v>
          </cell>
          <cell r="R403">
            <v>25.568724422791075</v>
          </cell>
          <cell r="S403">
            <v>183.68272115033943</v>
          </cell>
          <cell r="T403">
            <v>197.37862068888214</v>
          </cell>
          <cell r="U403">
            <v>152.82554385672753</v>
          </cell>
          <cell r="V403">
            <v>175.20027455865545</v>
          </cell>
          <cell r="W403">
            <v>44.9862007309071</v>
          </cell>
          <cell r="X403">
            <v>25.568724422791075</v>
          </cell>
          <cell r="Y403">
            <v>25.568724422791075</v>
          </cell>
          <cell r="Z403">
            <v>25.568724422791075</v>
          </cell>
          <cell r="AA403">
            <v>25.568724422791075</v>
          </cell>
          <cell r="AB403">
            <v>25.568724422791075</v>
          </cell>
          <cell r="AC403">
            <v>25.568724422791075</v>
          </cell>
          <cell r="AD403">
            <v>25.568724422791075</v>
          </cell>
          <cell r="AE403">
            <v>25.568724422791075</v>
          </cell>
        </row>
        <row r="404">
          <cell r="C404" t="str">
            <v xml:space="preserve">   Receivable due from shareholder (% COGS - Variable)</v>
          </cell>
          <cell r="G404">
            <v>0</v>
          </cell>
          <cell r="H404">
            <v>0</v>
          </cell>
          <cell r="I404">
            <v>0</v>
          </cell>
          <cell r="J404">
            <v>7.3961947261427435E-2</v>
          </cell>
          <cell r="L404">
            <v>7.3961947261427435E-2</v>
          </cell>
          <cell r="N404">
            <v>0</v>
          </cell>
          <cell r="O404">
            <v>0</v>
          </cell>
          <cell r="P404">
            <v>7.3961947261427435E-2</v>
          </cell>
          <cell r="Q404">
            <v>0</v>
          </cell>
          <cell r="R404">
            <v>7.3961947261427435E-2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</row>
        <row r="405">
          <cell r="C405" t="str">
            <v xml:space="preserve">   Receivable due from shareholder Turnover</v>
          </cell>
          <cell r="G405">
            <v>0</v>
          </cell>
          <cell r="H405">
            <v>0</v>
          </cell>
          <cell r="I405">
            <v>0</v>
          </cell>
          <cell r="J405">
            <v>13.520466091372354</v>
          </cell>
          <cell r="L405">
            <v>13.520466091372354</v>
          </cell>
          <cell r="N405">
            <v>0</v>
          </cell>
          <cell r="O405">
            <v>0</v>
          </cell>
          <cell r="P405">
            <v>13.520466091372354</v>
          </cell>
          <cell r="Q405">
            <v>0</v>
          </cell>
          <cell r="R405">
            <v>13.520466091372354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C406" t="str">
            <v xml:space="preserve">   Receivable due from shareholder Days</v>
          </cell>
          <cell r="G406">
            <v>0</v>
          </cell>
          <cell r="H406">
            <v>0</v>
          </cell>
          <cell r="I406">
            <v>0</v>
          </cell>
          <cell r="J406">
            <v>26.996110750421014</v>
          </cell>
          <cell r="L406">
            <v>26.996110750421014</v>
          </cell>
          <cell r="N406">
            <v>0</v>
          </cell>
          <cell r="O406">
            <v>0</v>
          </cell>
          <cell r="P406">
            <v>26.996110750421014</v>
          </cell>
          <cell r="Q406">
            <v>0</v>
          </cell>
          <cell r="R406">
            <v>26.996110750421014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C407" t="str">
            <v xml:space="preserve">   Inventories (% COGS var.)</v>
          </cell>
          <cell r="G407">
            <v>0</v>
          </cell>
          <cell r="H407">
            <v>0</v>
          </cell>
          <cell r="I407">
            <v>0</v>
          </cell>
          <cell r="J407">
            <v>0.12703188303737148</v>
          </cell>
          <cell r="L407">
            <v>0.12703188303737148</v>
          </cell>
          <cell r="N407">
            <v>0.12608219178082192</v>
          </cell>
          <cell r="O407">
            <v>6.3041095890410959E-2</v>
          </cell>
          <cell r="P407">
            <v>6.3041095890410959E-2</v>
          </cell>
          <cell r="Q407">
            <v>0.12608219178082192</v>
          </cell>
          <cell r="R407">
            <v>0.12608219178082192</v>
          </cell>
          <cell r="S407">
            <v>1.0569231849256744</v>
          </cell>
          <cell r="T407">
            <v>0.94696732629959079</v>
          </cell>
          <cell r="U407">
            <v>0.74422064691140077</v>
          </cell>
          <cell r="V407">
            <v>0.91291331614452909</v>
          </cell>
          <cell r="W407">
            <v>0.23362961454378445</v>
          </cell>
          <cell r="X407">
            <v>0.12608219178082192</v>
          </cell>
          <cell r="Y407">
            <v>0.12608219178082192</v>
          </cell>
          <cell r="Z407">
            <v>0.12608219178082192</v>
          </cell>
          <cell r="AA407">
            <v>0.12608219178082192</v>
          </cell>
          <cell r="AB407">
            <v>0.12608219178082192</v>
          </cell>
          <cell r="AC407">
            <v>0.12608219178082192</v>
          </cell>
          <cell r="AD407">
            <v>0.12608219178082192</v>
          </cell>
          <cell r="AE407">
            <v>0.12608219178082192</v>
          </cell>
        </row>
        <row r="408">
          <cell r="C408" t="str">
            <v xml:space="preserve">   Inventories (% COGS var.) Turnover</v>
          </cell>
          <cell r="G408">
            <v>0</v>
          </cell>
          <cell r="H408">
            <v>0</v>
          </cell>
          <cell r="I408">
            <v>0</v>
          </cell>
          <cell r="J408">
            <v>7.8720394918951984</v>
          </cell>
          <cell r="L408">
            <v>7.8720394918951984</v>
          </cell>
          <cell r="N408">
            <v>7.9313342025206435</v>
          </cell>
          <cell r="O408">
            <v>15.862668405041287</v>
          </cell>
          <cell r="P408">
            <v>15.862668405041287</v>
          </cell>
          <cell r="Q408">
            <v>7.9313342025206435</v>
          </cell>
          <cell r="R408">
            <v>7.9313342025206435</v>
          </cell>
          <cell r="S408">
            <v>0.94614255251702384</v>
          </cell>
          <cell r="T408">
            <v>1.0560026436261976</v>
          </cell>
          <cell r="U408">
            <v>1.3436875262062564</v>
          </cell>
          <cell r="V408">
            <v>1.0953942530088845</v>
          </cell>
          <cell r="W408">
            <v>4.2802792871645572</v>
          </cell>
          <cell r="X408">
            <v>7.9313342025206435</v>
          </cell>
          <cell r="Y408">
            <v>7.9313342025206435</v>
          </cell>
          <cell r="Z408">
            <v>7.9313342025206435</v>
          </cell>
          <cell r="AA408">
            <v>7.9313342025206435</v>
          </cell>
          <cell r="AB408">
            <v>7.9313342025206435</v>
          </cell>
          <cell r="AC408">
            <v>7.9313342025206435</v>
          </cell>
          <cell r="AD408">
            <v>7.9313342025206435</v>
          </cell>
          <cell r="AE408">
            <v>7.9313342025206435</v>
          </cell>
        </row>
        <row r="409">
          <cell r="C409" t="str">
            <v xml:space="preserve">   Inventories (% COGS var.) Turnover Days</v>
          </cell>
          <cell r="G409">
            <v>0</v>
          </cell>
          <cell r="H409">
            <v>0</v>
          </cell>
          <cell r="I409">
            <v>0</v>
          </cell>
          <cell r="J409">
            <v>46.366637308640591</v>
          </cell>
          <cell r="L409">
            <v>46.366637308640591</v>
          </cell>
          <cell r="N409">
            <v>46.019999999999996</v>
          </cell>
          <cell r="O409">
            <v>23.009999999999998</v>
          </cell>
          <cell r="P409">
            <v>23.009999999999998</v>
          </cell>
          <cell r="Q409">
            <v>46.019999999999996</v>
          </cell>
          <cell r="R409">
            <v>46.019999999999996</v>
          </cell>
          <cell r="S409">
            <v>385.77696249787118</v>
          </cell>
          <cell r="T409">
            <v>345.64307409935066</v>
          </cell>
          <cell r="U409">
            <v>271.64053612266127</v>
          </cell>
          <cell r="V409">
            <v>333.21336039275309</v>
          </cell>
          <cell r="W409">
            <v>85.274809308481323</v>
          </cell>
          <cell r="X409">
            <v>46.019999999999996</v>
          </cell>
          <cell r="Y409">
            <v>46.019999999999996</v>
          </cell>
          <cell r="Z409">
            <v>46.019999999999996</v>
          </cell>
          <cell r="AA409">
            <v>46.019999999999996</v>
          </cell>
          <cell r="AB409">
            <v>46.019999999999996</v>
          </cell>
          <cell r="AC409">
            <v>46.019999999999996</v>
          </cell>
          <cell r="AD409">
            <v>46.019999999999996</v>
          </cell>
          <cell r="AE409">
            <v>46.019999999999996</v>
          </cell>
        </row>
        <row r="410">
          <cell r="C410" t="str">
            <v xml:space="preserve">   Mark. Sec/Other Current Assets - 1 (% Revs)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</row>
        <row r="411">
          <cell r="C411" t="str">
            <v xml:space="preserve">   VAT Receivable (% Revs)</v>
          </cell>
          <cell r="G411">
            <v>0</v>
          </cell>
          <cell r="H411">
            <v>0</v>
          </cell>
          <cell r="I411">
            <v>0</v>
          </cell>
          <cell r="J411">
            <v>5.8426768509861268E-2</v>
          </cell>
          <cell r="L411">
            <v>5.8426768509861268E-2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</row>
        <row r="412">
          <cell r="C412" t="str">
            <v xml:space="preserve">   Other Current Assets (% Revs)</v>
          </cell>
          <cell r="G412">
            <v>0</v>
          </cell>
          <cell r="H412">
            <v>0</v>
          </cell>
          <cell r="I412">
            <v>0</v>
          </cell>
          <cell r="J412">
            <v>0.14017589123593474</v>
          </cell>
          <cell r="L412">
            <v>0.14017589123593474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</row>
        <row r="413">
          <cell r="A413" t="str">
            <v>MISC_CAPEX MAINTENANCE</v>
          </cell>
          <cell r="M413" t="str">
            <v/>
          </cell>
        </row>
        <row r="414">
          <cell r="A414" t="str">
            <v>MISC_CAPEX DISCRETIONARY</v>
          </cell>
          <cell r="C414" t="str">
            <v xml:space="preserve">   CAPEX - Maintenance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L414">
            <v>0</v>
          </cell>
          <cell r="M414" t="str">
            <v/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</row>
        <row r="415">
          <cell r="C415" t="str">
            <v xml:space="preserve">   CAPEX - Discretionary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 t="str">
            <v/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</row>
        <row r="416">
          <cell r="A416" t="str">
            <v>MISC_CAPEX</v>
          </cell>
          <cell r="G416" t="str">
            <v>______</v>
          </cell>
          <cell r="H416" t="str">
            <v>______</v>
          </cell>
          <cell r="I416" t="str">
            <v>______</v>
          </cell>
          <cell r="J416" t="str">
            <v>______</v>
          </cell>
          <cell r="L416" t="str">
            <v>______</v>
          </cell>
          <cell r="M416" t="str">
            <v/>
          </cell>
          <cell r="N416" t="str">
            <v>______</v>
          </cell>
          <cell r="O416" t="str">
            <v>______</v>
          </cell>
          <cell r="P416" t="str">
            <v>______</v>
          </cell>
          <cell r="Q416" t="str">
            <v>______</v>
          </cell>
          <cell r="R416" t="str">
            <v>______</v>
          </cell>
          <cell r="S416" t="str">
            <v>______</v>
          </cell>
          <cell r="T416" t="str">
            <v>______</v>
          </cell>
          <cell r="U416" t="str">
            <v>______</v>
          </cell>
          <cell r="V416" t="str">
            <v>______</v>
          </cell>
          <cell r="W416" t="str">
            <v>______</v>
          </cell>
          <cell r="X416" t="str">
            <v>______</v>
          </cell>
          <cell r="Y416" t="str">
            <v>______</v>
          </cell>
          <cell r="Z416" t="str">
            <v>______</v>
          </cell>
          <cell r="AA416" t="str">
            <v>______</v>
          </cell>
          <cell r="AB416" t="str">
            <v>______</v>
          </cell>
          <cell r="AC416" t="str">
            <v>______</v>
          </cell>
          <cell r="AD416" t="str">
            <v>______</v>
          </cell>
          <cell r="AE416" t="str">
            <v>______</v>
          </cell>
        </row>
        <row r="417">
          <cell r="C417" t="str">
            <v xml:space="preserve">   CAPEX - Total</v>
          </cell>
          <cell r="G417">
            <v>0</v>
          </cell>
          <cell r="H417">
            <v>0</v>
          </cell>
          <cell r="I417">
            <v>3074</v>
          </cell>
          <cell r="J417">
            <v>25382.611379559461</v>
          </cell>
          <cell r="L417">
            <v>25382.611379559461</v>
          </cell>
          <cell r="M417" t="str">
            <v/>
          </cell>
          <cell r="N417">
            <v>2637</v>
          </cell>
          <cell r="O417">
            <v>16265</v>
          </cell>
          <cell r="P417">
            <v>9419.9983892170385</v>
          </cell>
          <cell r="Q417">
            <v>3585.5179596824382</v>
          </cell>
          <cell r="R417">
            <v>31907.516348899477</v>
          </cell>
          <cell r="S417">
            <v>406.74797148838752</v>
          </cell>
          <cell r="T417">
            <v>4014.3786946652044</v>
          </cell>
          <cell r="U417">
            <v>9342.3569849469313</v>
          </cell>
          <cell r="V417">
            <v>9443.4973188849399</v>
          </cell>
          <cell r="W417">
            <v>23206.980969985463</v>
          </cell>
          <cell r="X417">
            <v>19926.746179162517</v>
          </cell>
          <cell r="Y417">
            <v>9571.4952242323416</v>
          </cell>
          <cell r="Z417">
            <v>6555.1011705828896</v>
          </cell>
          <cell r="AA417">
            <v>34546</v>
          </cell>
          <cell r="AB417">
            <v>34546</v>
          </cell>
          <cell r="AC417">
            <v>34546</v>
          </cell>
          <cell r="AD417">
            <v>34546</v>
          </cell>
          <cell r="AE417">
            <v>34546</v>
          </cell>
        </row>
        <row r="419">
          <cell r="C419" t="str">
            <v xml:space="preserve">   CAPEX - Discretionary (% Revs)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</row>
        <row r="421">
          <cell r="C421" t="str">
            <v xml:space="preserve"> Intangible assets </v>
          </cell>
          <cell r="G421">
            <v>0</v>
          </cell>
          <cell r="H421">
            <v>0</v>
          </cell>
          <cell r="I421">
            <v>0</v>
          </cell>
          <cell r="J421">
            <v>0.12149544304202324</v>
          </cell>
          <cell r="L421">
            <v>15076</v>
          </cell>
          <cell r="M421" t="str">
            <v># YRS</v>
          </cell>
          <cell r="N421">
            <v>14887.55</v>
          </cell>
          <cell r="O421">
            <v>14701.455624999999</v>
          </cell>
          <cell r="P421">
            <v>14517.687429687499</v>
          </cell>
          <cell r="Q421">
            <v>14336.216336816406</v>
          </cell>
          <cell r="R421">
            <v>14336.216336816406</v>
          </cell>
          <cell r="S421">
            <v>14147.766336816405</v>
          </cell>
          <cell r="T421">
            <v>13961.671961816404</v>
          </cell>
          <cell r="U421">
            <v>13777.903766503905</v>
          </cell>
          <cell r="V421">
            <v>13596.432673632811</v>
          </cell>
          <cell r="W421">
            <v>13596.432673632811</v>
          </cell>
          <cell r="X421">
            <v>12856.649010449217</v>
          </cell>
          <cell r="Y421">
            <v>12116.865347265622</v>
          </cell>
          <cell r="Z421">
            <v>11377.081684082028</v>
          </cell>
          <cell r="AA421">
            <v>10637.298020898434</v>
          </cell>
          <cell r="AB421">
            <v>9897.5143577148392</v>
          </cell>
          <cell r="AC421">
            <v>9157.7306945312448</v>
          </cell>
          <cell r="AD421">
            <v>8417.9470313476504</v>
          </cell>
          <cell r="AE421">
            <v>7678.1633681640569</v>
          </cell>
        </row>
        <row r="422">
          <cell r="C422" t="str">
            <v xml:space="preserve"> Intangible assets amort.  </v>
          </cell>
          <cell r="G422">
            <v>0</v>
          </cell>
          <cell r="H422">
            <v>0</v>
          </cell>
          <cell r="I422">
            <v>0</v>
          </cell>
          <cell r="J422">
            <v>0.12149544304202324</v>
          </cell>
          <cell r="M422">
            <v>20</v>
          </cell>
          <cell r="N422">
            <v>188.45</v>
          </cell>
          <cell r="O422">
            <v>186.09437499999999</v>
          </cell>
          <cell r="P422">
            <v>183.76819531249998</v>
          </cell>
          <cell r="Q422">
            <v>181.47109287109373</v>
          </cell>
          <cell r="R422">
            <v>739.78366318359372</v>
          </cell>
          <cell r="S422">
            <v>188.45</v>
          </cell>
          <cell r="T422">
            <v>186.09437499999999</v>
          </cell>
          <cell r="U422">
            <v>183.76819531249998</v>
          </cell>
          <cell r="V422">
            <v>181.47109287109373</v>
          </cell>
          <cell r="W422">
            <v>739.78366318359372</v>
          </cell>
          <cell r="X422">
            <v>739.78366318359372</v>
          </cell>
          <cell r="Y422">
            <v>739.78366318359372</v>
          </cell>
          <cell r="Z422">
            <v>739.78366318359372</v>
          </cell>
          <cell r="AA422">
            <v>739.78366318359372</v>
          </cell>
          <cell r="AB422">
            <v>739.78366318359372</v>
          </cell>
          <cell r="AC422">
            <v>739.78366318359372</v>
          </cell>
          <cell r="AD422">
            <v>739.78366318359372</v>
          </cell>
          <cell r="AE422">
            <v>739.78366318359372</v>
          </cell>
        </row>
        <row r="424">
          <cell r="C424" t="str">
            <v xml:space="preserve"> Deferred tax asset (% Revs)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</row>
        <row r="425">
          <cell r="C425" t="str">
            <v xml:space="preserve">   Goodwill (% Revs)</v>
          </cell>
          <cell r="G425">
            <v>0</v>
          </cell>
          <cell r="H425">
            <v>0</v>
          </cell>
          <cell r="I425">
            <v>0</v>
          </cell>
          <cell r="J425">
            <v>1.0253535224572661</v>
          </cell>
          <cell r="L425">
            <v>1.0253535224572661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</row>
        <row r="426">
          <cell r="C426" t="str">
            <v xml:space="preserve">   Transactions Costs (% Revs)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</row>
        <row r="428">
          <cell r="C428" t="str">
            <v>GOODWILL ASSUMPTIONS</v>
          </cell>
        </row>
        <row r="429">
          <cell r="J429" t="str">
            <v xml:space="preserve">  </v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</row>
        <row r="430">
          <cell r="C430" t="str">
            <v xml:space="preserve">  Existing Goodwill BOY Balance</v>
          </cell>
          <cell r="M430" t="str">
            <v># YRS</v>
          </cell>
          <cell r="N430">
            <v>127233</v>
          </cell>
          <cell r="O430">
            <v>125642.58749999999</v>
          </cell>
          <cell r="P430">
            <v>124072.05515624999</v>
          </cell>
          <cell r="Q430">
            <v>122521.15446679687</v>
          </cell>
          <cell r="R430">
            <v>127233</v>
          </cell>
          <cell r="S430">
            <v>120989.64003596191</v>
          </cell>
          <cell r="T430">
            <v>119399.22753596191</v>
          </cell>
          <cell r="U430">
            <v>117828.6951922119</v>
          </cell>
          <cell r="V430">
            <v>116277.79450275878</v>
          </cell>
          <cell r="W430">
            <v>120989.64003596191</v>
          </cell>
          <cell r="X430">
            <v>114746.28007192383</v>
          </cell>
          <cell r="Y430">
            <v>108502.92010788574</v>
          </cell>
          <cell r="Z430">
            <v>102259.56014384766</v>
          </cell>
          <cell r="AA430">
            <v>96016.200179809573</v>
          </cell>
          <cell r="AB430">
            <v>89772.840215771488</v>
          </cell>
          <cell r="AC430">
            <v>83529.480251733403</v>
          </cell>
          <cell r="AD430">
            <v>77286.120287695318</v>
          </cell>
          <cell r="AE430">
            <v>71042.760323657232</v>
          </cell>
        </row>
        <row r="431">
          <cell r="C431" t="str">
            <v xml:space="preserve">  Less Existing Goodwill Amortization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M431">
            <v>20</v>
          </cell>
          <cell r="N431">
            <v>1590.4124999999999</v>
          </cell>
          <cell r="O431">
            <v>1570.5323437499999</v>
          </cell>
          <cell r="P431">
            <v>1550.9006894531249</v>
          </cell>
          <cell r="Q431">
            <v>1531.5144308349609</v>
          </cell>
          <cell r="R431">
            <v>6243.3599640380853</v>
          </cell>
          <cell r="S431">
            <v>1590.4124999999999</v>
          </cell>
          <cell r="T431">
            <v>1570.5323437499999</v>
          </cell>
          <cell r="U431">
            <v>1550.9006894531249</v>
          </cell>
          <cell r="V431">
            <v>1531.5144308349609</v>
          </cell>
          <cell r="W431">
            <v>6243.3599640380853</v>
          </cell>
          <cell r="X431">
            <v>6243.3599640380853</v>
          </cell>
          <cell r="Y431">
            <v>6243.3599640380853</v>
          </cell>
          <cell r="Z431">
            <v>6243.3599640380853</v>
          </cell>
          <cell r="AA431">
            <v>6243.3599640380853</v>
          </cell>
          <cell r="AB431">
            <v>6243.3599640380853</v>
          </cell>
          <cell r="AC431">
            <v>6243.3599640380853</v>
          </cell>
          <cell r="AD431">
            <v>6243.3599640380853</v>
          </cell>
          <cell r="AE431">
            <v>6243.3599640380853</v>
          </cell>
        </row>
        <row r="432">
          <cell r="N432" t="str">
            <v>______</v>
          </cell>
          <cell r="O432" t="str">
            <v>______</v>
          </cell>
          <cell r="P432" t="str">
            <v>______</v>
          </cell>
          <cell r="Q432" t="str">
            <v>______</v>
          </cell>
          <cell r="R432" t="str">
            <v>______</v>
          </cell>
          <cell r="S432" t="str">
            <v>______</v>
          </cell>
          <cell r="T432" t="str">
            <v>______</v>
          </cell>
          <cell r="U432" t="str">
            <v>______</v>
          </cell>
          <cell r="V432" t="str">
            <v>______</v>
          </cell>
          <cell r="W432" t="str">
            <v>______</v>
          </cell>
          <cell r="X432" t="str">
            <v>______</v>
          </cell>
          <cell r="Y432" t="str">
            <v>______</v>
          </cell>
          <cell r="Z432" t="str">
            <v>______</v>
          </cell>
          <cell r="AA432" t="str">
            <v>______</v>
          </cell>
          <cell r="AB432" t="str">
            <v>______</v>
          </cell>
          <cell r="AC432" t="str">
            <v>______</v>
          </cell>
          <cell r="AD432" t="str">
            <v>______</v>
          </cell>
          <cell r="AE432" t="str">
            <v>______</v>
          </cell>
        </row>
        <row r="433">
          <cell r="C433" t="str">
            <v xml:space="preserve">  Existing Goodwill EOY Balance</v>
          </cell>
          <cell r="N433">
            <v>125642.58749999999</v>
          </cell>
          <cell r="O433">
            <v>124072.05515624999</v>
          </cell>
          <cell r="P433">
            <v>122521.15446679687</v>
          </cell>
          <cell r="Q433">
            <v>120989.64003596191</v>
          </cell>
          <cell r="R433">
            <v>120989.64003596191</v>
          </cell>
          <cell r="S433">
            <v>119399.22753596191</v>
          </cell>
          <cell r="T433">
            <v>117828.6951922119</v>
          </cell>
          <cell r="U433">
            <v>116277.79450275878</v>
          </cell>
          <cell r="V433">
            <v>114746.28007192383</v>
          </cell>
          <cell r="W433">
            <v>114746.28007192383</v>
          </cell>
          <cell r="X433">
            <v>108502.92010788574</v>
          </cell>
          <cell r="Y433">
            <v>102259.56014384766</v>
          </cell>
          <cell r="Z433">
            <v>96016.200179809573</v>
          </cell>
          <cell r="AA433">
            <v>89772.840215771488</v>
          </cell>
          <cell r="AB433">
            <v>83529.480251733403</v>
          </cell>
          <cell r="AC433">
            <v>77286.120287695318</v>
          </cell>
          <cell r="AD433">
            <v>71042.760323657232</v>
          </cell>
          <cell r="AE433">
            <v>64799.400359619147</v>
          </cell>
        </row>
        <row r="435">
          <cell r="C435" t="str">
            <v xml:space="preserve">  Acquisition Goodwill BOY Balance</v>
          </cell>
          <cell r="M435" t="str">
            <v># YRS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</row>
        <row r="436">
          <cell r="C436" t="str">
            <v xml:space="preserve">  Less Acquisition Goodwill Amortization</v>
          </cell>
          <cell r="M436">
            <v>7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</row>
        <row r="437">
          <cell r="N437" t="str">
            <v>______</v>
          </cell>
          <cell r="O437" t="str">
            <v>______</v>
          </cell>
          <cell r="P437" t="str">
            <v>______</v>
          </cell>
          <cell r="Q437" t="str">
            <v>______</v>
          </cell>
          <cell r="R437" t="str">
            <v>______</v>
          </cell>
          <cell r="S437" t="str">
            <v>______</v>
          </cell>
          <cell r="T437" t="str">
            <v>______</v>
          </cell>
          <cell r="U437" t="str">
            <v>______</v>
          </cell>
          <cell r="V437" t="str">
            <v>______</v>
          </cell>
          <cell r="W437" t="str">
            <v>______</v>
          </cell>
          <cell r="X437" t="str">
            <v>______</v>
          </cell>
          <cell r="Y437" t="str">
            <v>______</v>
          </cell>
          <cell r="Z437" t="str">
            <v>______</v>
          </cell>
          <cell r="AA437" t="str">
            <v>______</v>
          </cell>
          <cell r="AB437" t="str">
            <v>______</v>
          </cell>
          <cell r="AC437" t="str">
            <v>______</v>
          </cell>
          <cell r="AD437" t="str">
            <v>______</v>
          </cell>
          <cell r="AE437" t="str">
            <v>______</v>
          </cell>
        </row>
        <row r="438">
          <cell r="C438" t="str">
            <v xml:space="preserve">  Acquisition Goodwill EOY Balance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</row>
        <row r="440">
          <cell r="C440" t="str">
            <v xml:space="preserve">  Total  Non Deductible Goodwill EOY Balance</v>
          </cell>
          <cell r="N440">
            <v>125642.58749999999</v>
          </cell>
          <cell r="O440">
            <v>124072.05515624999</v>
          </cell>
          <cell r="P440">
            <v>122521.15446679687</v>
          </cell>
          <cell r="Q440">
            <v>120989.64003596191</v>
          </cell>
          <cell r="R440">
            <v>120989.64003596191</v>
          </cell>
          <cell r="S440">
            <v>119399.22753596191</v>
          </cell>
          <cell r="T440">
            <v>117828.6951922119</v>
          </cell>
          <cell r="U440">
            <v>116277.79450275878</v>
          </cell>
          <cell r="V440">
            <v>114746.28007192383</v>
          </cell>
          <cell r="W440">
            <v>114746.28007192383</v>
          </cell>
          <cell r="X440">
            <v>108502.92010788574</v>
          </cell>
          <cell r="Y440">
            <v>102259.56014384766</v>
          </cell>
          <cell r="Z440">
            <v>96016.200179809573</v>
          </cell>
          <cell r="AA440">
            <v>89772.840215771488</v>
          </cell>
          <cell r="AB440">
            <v>83529.480251733403</v>
          </cell>
          <cell r="AC440">
            <v>77286.120287695318</v>
          </cell>
          <cell r="AD440">
            <v>71042.760323657232</v>
          </cell>
          <cell r="AE440">
            <v>64799.400359619147</v>
          </cell>
        </row>
        <row r="441">
          <cell r="C441" t="str">
            <v xml:space="preserve">  Amort. of Goodwill (Non-Deduct.)</v>
          </cell>
          <cell r="N441">
            <v>1590.4124999999999</v>
          </cell>
          <cell r="O441">
            <v>1570.5323437499999</v>
          </cell>
          <cell r="P441">
            <v>1550.9006894531249</v>
          </cell>
          <cell r="Q441">
            <v>1531.5144308349609</v>
          </cell>
          <cell r="R441">
            <v>6243.3599640380853</v>
          </cell>
          <cell r="S441">
            <v>1590.4124999999999</v>
          </cell>
          <cell r="T441">
            <v>1570.5323437499999</v>
          </cell>
          <cell r="U441">
            <v>1550.9006894531249</v>
          </cell>
          <cell r="V441">
            <v>1531.5144308349609</v>
          </cell>
          <cell r="W441">
            <v>6243.3599640380853</v>
          </cell>
          <cell r="X441">
            <v>6243.3599640380853</v>
          </cell>
          <cell r="Y441">
            <v>6243.3599640380853</v>
          </cell>
          <cell r="Z441">
            <v>6243.3599640380853</v>
          </cell>
          <cell r="AA441">
            <v>6243.3599640380853</v>
          </cell>
          <cell r="AB441">
            <v>6243.3599640380853</v>
          </cell>
          <cell r="AC441">
            <v>6243.3599640380853</v>
          </cell>
          <cell r="AD441">
            <v>6243.3599640380853</v>
          </cell>
          <cell r="AE441">
            <v>6243.3599640380853</v>
          </cell>
        </row>
        <row r="442">
          <cell r="M442" t="str">
            <v># YRS</v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</row>
        <row r="443">
          <cell r="C443" t="str">
            <v xml:space="preserve">  Amort. of Transaction Exps. (Deduct.)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M443">
            <v>10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</row>
        <row r="445">
          <cell r="A445" t="str">
            <v>MISC_MV ASSETS SOLD</v>
          </cell>
          <cell r="C445" t="str">
            <v>ASSET SALES:</v>
          </cell>
        </row>
        <row r="446">
          <cell r="A446" t="str">
            <v>MISC_BV ASSETS SOLD</v>
          </cell>
          <cell r="C446" t="str">
            <v xml:space="preserve">   Market Value of Assets Sold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 t="str">
            <v/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</row>
        <row r="447">
          <cell r="C447" t="str">
            <v xml:space="preserve">   Book Value of Assets Sold</v>
          </cell>
          <cell r="M447" t="str">
            <v/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</row>
        <row r="448">
          <cell r="C448" t="str">
            <v xml:space="preserve">   Tax Basis of Assets Sold</v>
          </cell>
          <cell r="M448" t="str">
            <v/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</row>
        <row r="450">
          <cell r="C450" t="str">
            <v>LIABILITIES:</v>
          </cell>
        </row>
        <row r="451">
          <cell r="C451" t="str">
            <v xml:space="preserve">   Trade Accounts Payable (% COGS - Variable)</v>
          </cell>
          <cell r="G451">
            <v>0</v>
          </cell>
          <cell r="H451">
            <v>0</v>
          </cell>
          <cell r="I451">
            <v>0</v>
          </cell>
          <cell r="J451">
            <v>0.38735414050570427</v>
          </cell>
          <cell r="L451">
            <v>0.38735414050570427</v>
          </cell>
          <cell r="N451">
            <v>0.38735414050570427</v>
          </cell>
          <cell r="O451">
            <v>9.8438356164383595E-2</v>
          </cell>
          <cell r="P451">
            <v>9.8438356164383595E-2</v>
          </cell>
          <cell r="Q451">
            <v>9.8438356164383595E-2</v>
          </cell>
          <cell r="R451">
            <v>9.8438356164383595E-2</v>
          </cell>
          <cell r="S451">
            <v>1.6517439278991493</v>
          </cell>
          <cell r="T451">
            <v>1.7178444685434695</v>
          </cell>
          <cell r="U451">
            <v>1.3346290500163307</v>
          </cell>
          <cell r="V451">
            <v>1.5524218676438002</v>
          </cell>
          <cell r="W451">
            <v>0.3972904284918361</v>
          </cell>
          <cell r="X451">
            <v>9.8438356164383595E-2</v>
          </cell>
          <cell r="Y451">
            <v>9.8438356164383595E-2</v>
          </cell>
          <cell r="Z451">
            <v>9.8438356164383595E-2</v>
          </cell>
          <cell r="AA451">
            <v>9.8438356164383595E-2</v>
          </cell>
          <cell r="AB451">
            <v>9.8438356164383595E-2</v>
          </cell>
          <cell r="AC451">
            <v>9.8438356164383595E-2</v>
          </cell>
          <cell r="AD451">
            <v>9.8438356164383595E-2</v>
          </cell>
          <cell r="AE451">
            <v>9.8438356164383595E-2</v>
          </cell>
        </row>
        <row r="452">
          <cell r="C452" t="str">
            <v xml:space="preserve">   Trade Accounts Payable Turnover</v>
          </cell>
          <cell r="G452">
            <v>0</v>
          </cell>
          <cell r="H452">
            <v>0</v>
          </cell>
          <cell r="I452">
            <v>0</v>
          </cell>
          <cell r="J452">
            <v>2.5816169118380028</v>
          </cell>
          <cell r="L452">
            <v>2.5816169118380028</v>
          </cell>
          <cell r="N452">
            <v>2.5816169118380028</v>
          </cell>
          <cell r="O452">
            <v>10.158641803506816</v>
          </cell>
          <cell r="P452">
            <v>10.158641803506816</v>
          </cell>
          <cell r="Q452">
            <v>10.158641803506816</v>
          </cell>
          <cell r="R452">
            <v>10.158641803506816</v>
          </cell>
          <cell r="S452">
            <v>0.60542072115978574</v>
          </cell>
          <cell r="T452">
            <v>0.58212487702561488</v>
          </cell>
          <cell r="U452">
            <v>0.74927186695641301</v>
          </cell>
          <cell r="V452">
            <v>0.64415480150235027</v>
          </cell>
          <cell r="W452">
            <v>2.5170503195763474</v>
          </cell>
          <cell r="X452">
            <v>10.158641803506816</v>
          </cell>
          <cell r="Y452">
            <v>10.158641803506816</v>
          </cell>
          <cell r="Z452">
            <v>10.158641803506816</v>
          </cell>
          <cell r="AA452">
            <v>10.158641803506816</v>
          </cell>
          <cell r="AB452">
            <v>10.158641803506816</v>
          </cell>
          <cell r="AC452">
            <v>10.158641803506816</v>
          </cell>
          <cell r="AD452">
            <v>10.158641803506816</v>
          </cell>
          <cell r="AE452">
            <v>10.158641803506816</v>
          </cell>
        </row>
        <row r="453">
          <cell r="C453" t="str">
            <v xml:space="preserve">   Trade Accounts Payable Days</v>
          </cell>
          <cell r="G453">
            <v>0</v>
          </cell>
          <cell r="H453">
            <v>0</v>
          </cell>
          <cell r="I453">
            <v>0</v>
          </cell>
          <cell r="J453">
            <v>141.38426128458204</v>
          </cell>
          <cell r="L453">
            <v>141.38426128458204</v>
          </cell>
          <cell r="N453">
            <v>141.38426128458204</v>
          </cell>
          <cell r="O453">
            <v>35.930000000000007</v>
          </cell>
          <cell r="P453">
            <v>35.930000000000007</v>
          </cell>
          <cell r="Q453">
            <v>35.930000000000007</v>
          </cell>
          <cell r="R453">
            <v>35.930000000000007</v>
          </cell>
          <cell r="S453">
            <v>602.88653368318944</v>
          </cell>
          <cell r="T453">
            <v>627.01323101836635</v>
          </cell>
          <cell r="U453">
            <v>487.13960325596071</v>
          </cell>
          <cell r="V453">
            <v>566.63398168998708</v>
          </cell>
          <cell r="W453">
            <v>145.01100639952017</v>
          </cell>
          <cell r="X453">
            <v>35.930000000000007</v>
          </cell>
          <cell r="Y453">
            <v>35.930000000000007</v>
          </cell>
          <cell r="Z453">
            <v>35.930000000000007</v>
          </cell>
          <cell r="AA453">
            <v>35.930000000000007</v>
          </cell>
          <cell r="AB453">
            <v>35.930000000000007</v>
          </cell>
          <cell r="AC453">
            <v>35.930000000000007</v>
          </cell>
          <cell r="AD453">
            <v>35.930000000000007</v>
          </cell>
          <cell r="AE453">
            <v>35.930000000000007</v>
          </cell>
        </row>
        <row r="454">
          <cell r="C454" t="str">
            <v xml:space="preserve">   Income Tax Payable (% PFT)</v>
          </cell>
          <cell r="G454">
            <v>0</v>
          </cell>
          <cell r="H454">
            <v>0</v>
          </cell>
          <cell r="I454">
            <v>0</v>
          </cell>
          <cell r="J454">
            <v>4.8648501057122796E-2</v>
          </cell>
          <cell r="L454">
            <v>4.8648501057122796E-2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</row>
        <row r="455">
          <cell r="C455" t="str">
            <v xml:space="preserve">   Accrued Expenses (% Revs)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</row>
        <row r="456">
          <cell r="C456" t="str">
            <v xml:space="preserve">   Short Term Debt (% Revs)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</row>
        <row r="457">
          <cell r="C457" t="str">
            <v xml:space="preserve">   Other Taxes Payable (% Revs)</v>
          </cell>
          <cell r="G457">
            <v>0</v>
          </cell>
          <cell r="H457">
            <v>0</v>
          </cell>
          <cell r="I457">
            <v>0</v>
          </cell>
          <cell r="J457">
            <v>4.1930272628525271E-2</v>
          </cell>
          <cell r="L457">
            <v>4.1930272628525271E-2</v>
          </cell>
          <cell r="N457">
            <v>4.1930272628525271E-2</v>
          </cell>
          <cell r="O457">
            <v>4.1930272628525271E-2</v>
          </cell>
          <cell r="P457">
            <v>4.1930272628525271E-2</v>
          </cell>
          <cell r="Q457">
            <v>4.1930272628525271E-2</v>
          </cell>
          <cell r="R457">
            <v>4.1930272628525271E-2</v>
          </cell>
          <cell r="S457">
            <v>4.1930272628525271E-2</v>
          </cell>
          <cell r="T457">
            <v>4.1930272628525271E-2</v>
          </cell>
          <cell r="U457">
            <v>4.1930272628525271E-2</v>
          </cell>
          <cell r="V457">
            <v>4.1930272628525271E-2</v>
          </cell>
          <cell r="W457">
            <v>4.1930272628525271E-2</v>
          </cell>
          <cell r="X457">
            <v>4.1930272628525271E-2</v>
          </cell>
          <cell r="Y457">
            <v>4.1930272628525271E-2</v>
          </cell>
          <cell r="Z457">
            <v>4.1930272628525271E-2</v>
          </cell>
          <cell r="AA457">
            <v>4.1930272628525271E-2</v>
          </cell>
          <cell r="AB457">
            <v>4.1930272628525271E-2</v>
          </cell>
          <cell r="AC457">
            <v>4.1930272628525271E-2</v>
          </cell>
          <cell r="AD457">
            <v>4.1930272628525271E-2</v>
          </cell>
          <cell r="AE457">
            <v>4.1930272628525271E-2</v>
          </cell>
        </row>
        <row r="458">
          <cell r="C458" t="str">
            <v xml:space="preserve">   Capex Accounts Payable (% Revs)</v>
          </cell>
          <cell r="G458">
            <v>0</v>
          </cell>
          <cell r="H458">
            <v>0</v>
          </cell>
          <cell r="I458">
            <v>0</v>
          </cell>
          <cell r="J458">
            <v>9.7907146293283384E-2</v>
          </cell>
          <cell r="L458">
            <v>9.7907146293283384E-2</v>
          </cell>
          <cell r="N458">
            <v>3.8264882433899444E-2</v>
          </cell>
          <cell r="O458">
            <v>0.14143203583909442</v>
          </cell>
          <cell r="P458">
            <v>8.3006522603613075E-2</v>
          </cell>
          <cell r="Q458">
            <v>3.9139286790717973E-2</v>
          </cell>
          <cell r="R458">
            <v>8.2022183351364616E-2</v>
          </cell>
          <cell r="S458">
            <v>4.805076332879854E-3</v>
          </cell>
          <cell r="T458">
            <v>2.9900643838739471E-2</v>
          </cell>
          <cell r="U458">
            <v>6.2569513819185088E-2</v>
          </cell>
          <cell r="V458">
            <v>7.4234503746352848E-2</v>
          </cell>
          <cell r="W458">
            <v>6.4403650279782551E-2</v>
          </cell>
          <cell r="X458">
            <v>3.7290561263231936E-2</v>
          </cell>
          <cell r="Y458">
            <v>3.2573754946886295E-2</v>
          </cell>
          <cell r="Z458">
            <v>2.9241342816338039E-2</v>
          </cell>
          <cell r="AA458">
            <v>2.8001045191459399E-2</v>
          </cell>
          <cell r="AB458">
            <v>2.8001045191459399E-2</v>
          </cell>
          <cell r="AC458">
            <v>2.8001045191459399E-2</v>
          </cell>
          <cell r="AD458">
            <v>2.8001045191459399E-2</v>
          </cell>
          <cell r="AE458">
            <v>2.8001045191459399E-2</v>
          </cell>
        </row>
        <row r="459">
          <cell r="C459" t="str">
            <v xml:space="preserve">   Capex A/P</v>
          </cell>
          <cell r="N459">
            <v>1198.7740631376435</v>
          </cell>
          <cell r="O459">
            <v>7394.0311478702197</v>
          </cell>
          <cell r="P459">
            <v>4282.3093453893689</v>
          </cell>
          <cell r="Q459">
            <v>1629.9681202053507</v>
          </cell>
          <cell r="R459">
            <v>14505.082676602582</v>
          </cell>
          <cell r="S459">
            <v>184.90668124919554</v>
          </cell>
          <cell r="T459">
            <v>1824.927212277966</v>
          </cell>
          <cell r="U459">
            <v>4247.0137436963132</v>
          </cell>
          <cell r="V459">
            <v>4292.991904129367</v>
          </cell>
          <cell r="W459">
            <v>14505.082676602582</v>
          </cell>
          <cell r="X459">
            <v>10000</v>
          </cell>
          <cell r="Y459">
            <v>10000</v>
          </cell>
          <cell r="Z459">
            <v>10000</v>
          </cell>
          <cell r="AA459">
            <v>10000</v>
          </cell>
          <cell r="AB459">
            <v>10000</v>
          </cell>
          <cell r="AC459">
            <v>10000</v>
          </cell>
          <cell r="AD459">
            <v>10000</v>
          </cell>
          <cell r="AE459">
            <v>10000</v>
          </cell>
        </row>
        <row r="460">
          <cell r="C460" t="str">
            <v xml:space="preserve">   Capex Accounts Payable (% Capex)</v>
          </cell>
          <cell r="L460">
            <v>0.47863475583066101</v>
          </cell>
          <cell r="N460">
            <v>0.45459767278636459</v>
          </cell>
          <cell r="O460">
            <v>0.45459767278636459</v>
          </cell>
          <cell r="P460">
            <v>0.45459767278636459</v>
          </cell>
          <cell r="Q460">
            <v>0.45459767278636459</v>
          </cell>
          <cell r="R460">
            <v>0.45459767278636459</v>
          </cell>
          <cell r="S460">
            <v>0.45459767278636459</v>
          </cell>
          <cell r="T460">
            <v>0.45459767278636459</v>
          </cell>
          <cell r="U460">
            <v>0.45459767278636459</v>
          </cell>
          <cell r="V460">
            <v>0.45459767278636459</v>
          </cell>
          <cell r="W460">
            <v>0.3</v>
          </cell>
          <cell r="X460">
            <v>0.3</v>
          </cell>
          <cell r="Y460">
            <v>0.3</v>
          </cell>
          <cell r="Z460">
            <v>0.3</v>
          </cell>
          <cell r="AA460">
            <v>0.3</v>
          </cell>
          <cell r="AB460">
            <v>0.3</v>
          </cell>
          <cell r="AC460">
            <v>0.3</v>
          </cell>
          <cell r="AD460">
            <v>0.3</v>
          </cell>
          <cell r="AE460">
            <v>0.3</v>
          </cell>
        </row>
        <row r="461">
          <cell r="C461" t="str">
            <v xml:space="preserve">   Buy - out obligation (% Revs)</v>
          </cell>
          <cell r="G461">
            <v>0</v>
          </cell>
          <cell r="H461">
            <v>0</v>
          </cell>
          <cell r="I461">
            <v>0</v>
          </cell>
          <cell r="J461">
            <v>5.6951996284026155E-2</v>
          </cell>
          <cell r="L461">
            <v>5.6951996284026155E-2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</row>
        <row r="462">
          <cell r="C462" t="str">
            <v xml:space="preserve">   Other Amounts Payable (% Revs)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</row>
        <row r="464">
          <cell r="C464" t="str">
            <v xml:space="preserve">   Provision for special dividend (% Revs)</v>
          </cell>
          <cell r="G464">
            <v>0</v>
          </cell>
          <cell r="H464">
            <v>0</v>
          </cell>
          <cell r="I464">
            <v>0</v>
          </cell>
          <cell r="J464">
            <v>8.7164679752090968E-2</v>
          </cell>
          <cell r="L464">
            <v>8.7164679752090968E-2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</row>
        <row r="465">
          <cell r="C465" t="str">
            <v xml:space="preserve">   Deal related accrued liabilities (% Revs)</v>
          </cell>
          <cell r="G465">
            <v>0</v>
          </cell>
          <cell r="H465">
            <v>0</v>
          </cell>
          <cell r="I465">
            <v>0</v>
          </cell>
          <cell r="J465">
            <v>1.6520672475202152E-2</v>
          </cell>
          <cell r="L465">
            <v>1.6520672475202152E-2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</row>
        <row r="466">
          <cell r="C466" t="str">
            <v xml:space="preserve">   Other Liabilities - 3 (% Revs)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</row>
        <row r="467">
          <cell r="C467" t="str">
            <v xml:space="preserve">   Other Liabilities - 4 (% Revs)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</row>
        <row r="468">
          <cell r="C468" t="str">
            <v xml:space="preserve">   Deferred Taxes (% PFT)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</row>
        <row r="470">
          <cell r="C470" t="str">
            <v>CAPITAL STRUCTURE</v>
          </cell>
        </row>
        <row r="472"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</row>
        <row r="473">
          <cell r="N473" t="str">
            <v>1Q 2003</v>
          </cell>
          <cell r="O473" t="str">
            <v>2Q 2003</v>
          </cell>
          <cell r="P473" t="str">
            <v>3Q 2003</v>
          </cell>
          <cell r="Q473" t="str">
            <v>4Q 2003 Е</v>
          </cell>
          <cell r="R473">
            <v>2003</v>
          </cell>
          <cell r="S473" t="str">
            <v>1Q 2004</v>
          </cell>
          <cell r="T473" t="str">
            <v>2Q 2004</v>
          </cell>
          <cell r="U473" t="str">
            <v>3Q 2004</v>
          </cell>
          <cell r="V473" t="str">
            <v>4Q 2004</v>
          </cell>
          <cell r="W473">
            <v>2004</v>
          </cell>
          <cell r="X473">
            <v>2005</v>
          </cell>
          <cell r="Y473">
            <v>2006</v>
          </cell>
          <cell r="Z473">
            <v>2007</v>
          </cell>
          <cell r="AA473">
            <v>2008</v>
          </cell>
          <cell r="AB473">
            <v>2009</v>
          </cell>
          <cell r="AC473">
            <v>2010</v>
          </cell>
          <cell r="AD473">
            <v>2011</v>
          </cell>
          <cell r="AE473">
            <v>2012</v>
          </cell>
        </row>
        <row r="476">
          <cell r="C476" t="str">
            <v>LIBOR ASSUMPTIONS</v>
          </cell>
        </row>
        <row r="478">
          <cell r="C478" t="str">
            <v>3 Month Rate</v>
          </cell>
          <cell r="N478">
            <v>0.02</v>
          </cell>
          <cell r="O478">
            <v>0.02</v>
          </cell>
          <cell r="P478">
            <v>0.02</v>
          </cell>
          <cell r="Q478">
            <v>0.02</v>
          </cell>
          <cell r="R478">
            <v>0.02</v>
          </cell>
          <cell r="S478">
            <v>0.02</v>
          </cell>
          <cell r="T478">
            <v>0.02</v>
          </cell>
          <cell r="U478">
            <v>0.02</v>
          </cell>
          <cell r="V478">
            <v>0.02</v>
          </cell>
          <cell r="W478">
            <v>0.02</v>
          </cell>
          <cell r="X478">
            <v>0.02</v>
          </cell>
          <cell r="Y478">
            <v>0.02</v>
          </cell>
          <cell r="Z478">
            <v>0.02</v>
          </cell>
          <cell r="AA478">
            <v>0.02</v>
          </cell>
          <cell r="AB478">
            <v>0.02</v>
          </cell>
          <cell r="AC478">
            <v>0.02</v>
          </cell>
          <cell r="AD478">
            <v>0.02</v>
          </cell>
          <cell r="AE478">
            <v>0.02</v>
          </cell>
        </row>
        <row r="479">
          <cell r="C479" t="str">
            <v>LIBOR Step-Up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</row>
        <row r="481">
          <cell r="C481" t="str">
            <v>LIBOR Assumption</v>
          </cell>
          <cell r="N481">
            <v>0.02</v>
          </cell>
          <cell r="O481">
            <v>0.02</v>
          </cell>
          <cell r="P481">
            <v>0.02</v>
          </cell>
          <cell r="Q481">
            <v>0.02</v>
          </cell>
          <cell r="R481">
            <v>0.02</v>
          </cell>
          <cell r="S481">
            <v>0.02</v>
          </cell>
          <cell r="T481">
            <v>0.02</v>
          </cell>
          <cell r="U481">
            <v>0.02</v>
          </cell>
          <cell r="V481">
            <v>0.02</v>
          </cell>
          <cell r="W481">
            <v>0.02</v>
          </cell>
          <cell r="X481">
            <v>0.02</v>
          </cell>
          <cell r="Y481">
            <v>0.02</v>
          </cell>
          <cell r="Z481">
            <v>0.02</v>
          </cell>
          <cell r="AA481">
            <v>0.02</v>
          </cell>
          <cell r="AB481">
            <v>0.02</v>
          </cell>
          <cell r="AC481">
            <v>0.02</v>
          </cell>
          <cell r="AD481">
            <v>0.02</v>
          </cell>
          <cell r="AE481">
            <v>0.02</v>
          </cell>
        </row>
        <row r="484">
          <cell r="C484" t="str">
            <v>CUMULATIVE EXCESS CASH</v>
          </cell>
        </row>
        <row r="485">
          <cell r="C485" t="str">
            <v>BOY Balance</v>
          </cell>
          <cell r="N485">
            <v>5397</v>
          </cell>
          <cell r="O485">
            <v>7472.2624728391256</v>
          </cell>
          <cell r="P485">
            <v>2859.6050752766241</v>
          </cell>
          <cell r="Q485">
            <v>1499.6344341778386</v>
          </cell>
          <cell r="R485">
            <v>5397</v>
          </cell>
          <cell r="S485">
            <v>900</v>
          </cell>
          <cell r="T485">
            <v>900</v>
          </cell>
          <cell r="U485">
            <v>900</v>
          </cell>
          <cell r="V485">
            <v>900</v>
          </cell>
          <cell r="W485">
            <v>900.00000000000728</v>
          </cell>
          <cell r="X485">
            <v>899.99999999999272</v>
          </cell>
          <cell r="Y485">
            <v>899.99999999999272</v>
          </cell>
          <cell r="Z485">
            <v>899.99999999999272</v>
          </cell>
          <cell r="AA485">
            <v>899.99999999999272</v>
          </cell>
          <cell r="AB485">
            <v>7535.6239108602422</v>
          </cell>
          <cell r="AC485">
            <v>217776.86077962848</v>
          </cell>
          <cell r="AD485">
            <v>443834.23741531244</v>
          </cell>
          <cell r="AE485">
            <v>669892.61405099637</v>
          </cell>
        </row>
        <row r="486">
          <cell r="C486" t="str">
            <v>Additions</v>
          </cell>
          <cell r="N486">
            <v>6572.2624728391256</v>
          </cell>
          <cell r="O486">
            <v>1959.6050752766241</v>
          </cell>
          <cell r="P486">
            <v>599.63443417783856</v>
          </cell>
          <cell r="Q486">
            <v>0</v>
          </cell>
          <cell r="R486">
            <v>9131.5019822935956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6635.6239108602495</v>
          </cell>
          <cell r="AB486">
            <v>216876.86077962848</v>
          </cell>
          <cell r="AC486">
            <v>442934.23741531244</v>
          </cell>
          <cell r="AD486">
            <v>668992.61405099637</v>
          </cell>
          <cell r="AE486">
            <v>895051.99068668031</v>
          </cell>
        </row>
        <row r="487">
          <cell r="C487" t="str">
            <v>Reductions</v>
          </cell>
          <cell r="N487">
            <v>-4497</v>
          </cell>
          <cell r="O487">
            <v>-6572.2624728391256</v>
          </cell>
          <cell r="P487">
            <v>-1959.6050752766241</v>
          </cell>
          <cell r="Q487">
            <v>-599.63443417783856</v>
          </cell>
          <cell r="R487">
            <v>-13628.501982293588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-1.4551915228366852E-11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-6635.6239108602349</v>
          </cell>
          <cell r="AC487">
            <v>-216876.86077962848</v>
          </cell>
          <cell r="AD487">
            <v>-442934.23741531244</v>
          </cell>
          <cell r="AE487">
            <v>-668992.61405099637</v>
          </cell>
        </row>
        <row r="488">
          <cell r="C488" t="str">
            <v>EOY Balance</v>
          </cell>
          <cell r="N488">
            <v>7472.2624728391256</v>
          </cell>
          <cell r="O488">
            <v>2859.6050752766241</v>
          </cell>
          <cell r="P488">
            <v>1499.6344341778386</v>
          </cell>
          <cell r="Q488">
            <v>900</v>
          </cell>
          <cell r="R488">
            <v>900.00000000000728</v>
          </cell>
          <cell r="S488">
            <v>900</v>
          </cell>
          <cell r="T488">
            <v>900</v>
          </cell>
          <cell r="U488">
            <v>900</v>
          </cell>
          <cell r="V488">
            <v>900</v>
          </cell>
          <cell r="W488">
            <v>899.99999999999272</v>
          </cell>
          <cell r="X488">
            <v>899.99999999999272</v>
          </cell>
          <cell r="Y488">
            <v>899.99999999999272</v>
          </cell>
          <cell r="Z488">
            <v>899.99999999999272</v>
          </cell>
          <cell r="AA488">
            <v>7535.6239108602422</v>
          </cell>
          <cell r="AB488">
            <v>217776.86077962848</v>
          </cell>
          <cell r="AC488">
            <v>443834.23741531244</v>
          </cell>
          <cell r="AD488">
            <v>669892.61405099637</v>
          </cell>
          <cell r="AE488">
            <v>895951.99068668031</v>
          </cell>
        </row>
        <row r="490">
          <cell r="C490" t="str">
            <v>Interest Income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</row>
        <row r="491">
          <cell r="C491" t="str">
            <v>Interest Rate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</row>
        <row r="493">
          <cell r="C493" t="str">
            <v>Existing Debt</v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</row>
        <row r="494">
          <cell r="C494" t="str">
            <v>Maturity</v>
          </cell>
          <cell r="G494" t="str">
            <v>Maturity:</v>
          </cell>
          <cell r="I494" t="str">
            <v xml:space="preserve">&gt;10  </v>
          </cell>
          <cell r="N494" t="str">
            <v>1Q 2003</v>
          </cell>
          <cell r="O494" t="str">
            <v>2Q 2003</v>
          </cell>
          <cell r="P494" t="str">
            <v>3Q 2003</v>
          </cell>
          <cell r="Q494" t="str">
            <v>4Q 2003 Е</v>
          </cell>
          <cell r="R494">
            <v>2003</v>
          </cell>
          <cell r="S494" t="str">
            <v>1Q 2004</v>
          </cell>
          <cell r="T494" t="str">
            <v>2Q 2004</v>
          </cell>
          <cell r="U494" t="str">
            <v>3Q 2004</v>
          </cell>
          <cell r="V494" t="str">
            <v>4Q 2004</v>
          </cell>
          <cell r="W494">
            <v>2004</v>
          </cell>
          <cell r="X494">
            <v>2005</v>
          </cell>
          <cell r="Y494">
            <v>2006</v>
          </cell>
          <cell r="Z494">
            <v>2007</v>
          </cell>
          <cell r="AA494">
            <v>2008</v>
          </cell>
          <cell r="AB494">
            <v>2009</v>
          </cell>
          <cell r="AC494">
            <v>2010</v>
          </cell>
          <cell r="AD494">
            <v>2011</v>
          </cell>
          <cell r="AE494">
            <v>2012</v>
          </cell>
        </row>
        <row r="495">
          <cell r="C495" t="str">
            <v>BOY Balance</v>
          </cell>
          <cell r="N495">
            <v>36204</v>
          </cell>
          <cell r="O495">
            <v>36214</v>
          </cell>
          <cell r="P495">
            <v>50450.849011194718</v>
          </cell>
          <cell r="Q495">
            <v>57598.464638533129</v>
          </cell>
          <cell r="R495">
            <v>36204</v>
          </cell>
          <cell r="S495">
            <v>47121.518138533123</v>
          </cell>
          <cell r="T495">
            <v>43171.518138533123</v>
          </cell>
          <cell r="U495">
            <v>36881.195557887964</v>
          </cell>
          <cell r="V495">
            <v>35013.812267565387</v>
          </cell>
          <cell r="W495">
            <v>47121.518138533123</v>
          </cell>
          <cell r="X495">
            <v>31549.654783694416</v>
          </cell>
          <cell r="Y495">
            <v>27866.116783694415</v>
          </cell>
          <cell r="Z495">
            <v>25372.780783694416</v>
          </cell>
          <cell r="AA495">
            <v>25372.780783694416</v>
          </cell>
          <cell r="AB495">
            <v>25372.780783694416</v>
          </cell>
          <cell r="AC495">
            <v>25372.780783694416</v>
          </cell>
          <cell r="AD495">
            <v>25372.780783694416</v>
          </cell>
          <cell r="AE495">
            <v>25372.780783694416</v>
          </cell>
        </row>
        <row r="496">
          <cell r="C496" t="str">
            <v>Additions</v>
          </cell>
          <cell r="N496">
            <v>3318</v>
          </cell>
          <cell r="O496">
            <v>31854.849011194718</v>
          </cell>
          <cell r="P496">
            <v>31223.347316860752</v>
          </cell>
          <cell r="Q496">
            <v>1740.7</v>
          </cell>
          <cell r="R496">
            <v>68136.89632805546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</row>
        <row r="497">
          <cell r="C497" t="str">
            <v>Scheduled Amortization</v>
          </cell>
          <cell r="N497">
            <v>3308</v>
          </cell>
          <cell r="O497">
            <v>17618</v>
          </cell>
          <cell r="P497">
            <v>24075.731689522338</v>
          </cell>
          <cell r="Q497">
            <v>11217.646500000001</v>
          </cell>
          <cell r="R497">
            <v>56219.378189522336</v>
          </cell>
          <cell r="S497">
            <v>950</v>
          </cell>
          <cell r="T497">
            <v>1290.3225806451612</v>
          </cell>
          <cell r="U497">
            <v>1867.3832903225807</v>
          </cell>
          <cell r="V497">
            <v>3464.1574838709703</v>
          </cell>
          <cell r="W497">
            <v>7571.8633548387124</v>
          </cell>
          <cell r="X497">
            <v>3683.538</v>
          </cell>
          <cell r="Y497">
            <v>2493.3359999999998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</row>
        <row r="498">
          <cell r="C498" t="str">
            <v>Scheduled Payments Made</v>
          </cell>
          <cell r="G498" t="str">
            <v>(Assuming No Excess Cash Pmt, Scheduled Pmts. Made will equal Sch. Amort.)</v>
          </cell>
          <cell r="N498">
            <v>3308</v>
          </cell>
          <cell r="O498">
            <v>17618</v>
          </cell>
          <cell r="P498">
            <v>24075.731689522338</v>
          </cell>
          <cell r="Q498">
            <v>11217.646500000001</v>
          </cell>
          <cell r="R498">
            <v>56219.378189522336</v>
          </cell>
          <cell r="S498">
            <v>950</v>
          </cell>
          <cell r="T498">
            <v>1290.3225806451612</v>
          </cell>
          <cell r="U498">
            <v>1867.3832903225807</v>
          </cell>
          <cell r="V498">
            <v>3464.1574838709703</v>
          </cell>
          <cell r="W498">
            <v>7571.8633548387124</v>
          </cell>
          <cell r="X498">
            <v>3683.538</v>
          </cell>
          <cell r="Y498">
            <v>2493.3359999999998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</row>
        <row r="499">
          <cell r="C499" t="str">
            <v>EOY Balance Pre Excess Cash</v>
          </cell>
          <cell r="N499">
            <v>36214</v>
          </cell>
          <cell r="O499">
            <v>50450.849011194718</v>
          </cell>
          <cell r="P499">
            <v>57598.464638533129</v>
          </cell>
          <cell r="Q499">
            <v>48121.518138533123</v>
          </cell>
          <cell r="R499">
            <v>48121.518138533123</v>
          </cell>
          <cell r="S499">
            <v>46171.518138533123</v>
          </cell>
          <cell r="T499">
            <v>41881.195557887964</v>
          </cell>
          <cell r="U499">
            <v>35013.812267565387</v>
          </cell>
          <cell r="V499">
            <v>31549.654783694416</v>
          </cell>
          <cell r="W499">
            <v>31549.654783694416</v>
          </cell>
          <cell r="X499">
            <v>27866.116783694415</v>
          </cell>
          <cell r="Y499">
            <v>25372.780783694416</v>
          </cell>
          <cell r="Z499">
            <v>25372.780783694416</v>
          </cell>
          <cell r="AA499">
            <v>25372.780783694416</v>
          </cell>
          <cell r="AB499">
            <v>25372.780783694416</v>
          </cell>
          <cell r="AC499">
            <v>25372.780783694416</v>
          </cell>
          <cell r="AD499">
            <v>25372.780783694416</v>
          </cell>
          <cell r="AE499">
            <v>25372.780783694416</v>
          </cell>
        </row>
        <row r="501">
          <cell r="C501" t="str">
            <v>Excess Cash Available</v>
          </cell>
          <cell r="N501">
            <v>6572.2624728391256</v>
          </cell>
          <cell r="O501">
            <v>1959.6050752766241</v>
          </cell>
          <cell r="P501">
            <v>599.63443417783856</v>
          </cell>
          <cell r="Q501">
            <v>-326.01477143074771</v>
          </cell>
          <cell r="R501">
            <v>8805.4872108628479</v>
          </cell>
          <cell r="S501">
            <v>-2931.8361178259893</v>
          </cell>
          <cell r="T501">
            <v>-9541.3748361896614</v>
          </cell>
          <cell r="U501">
            <v>-4958.5022426931837</v>
          </cell>
          <cell r="V501">
            <v>-3321.3160387872977</v>
          </cell>
          <cell r="W501">
            <v>-20753.029235496149</v>
          </cell>
          <cell r="X501">
            <v>-3108.4026619444103</v>
          </cell>
          <cell r="Y501">
            <v>-18032.745300939023</v>
          </cell>
          <cell r="Z501">
            <v>0</v>
          </cell>
        </row>
        <row r="502">
          <cell r="C502" t="str">
            <v>Excess Cash Applied (%)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</row>
        <row r="503">
          <cell r="C503" t="str">
            <v>Excess Cash Payment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</row>
        <row r="505">
          <cell r="C505" t="str">
            <v>EOY Balance</v>
          </cell>
          <cell r="N505">
            <v>36214</v>
          </cell>
          <cell r="O505">
            <v>50450.849011194718</v>
          </cell>
          <cell r="P505">
            <v>57598.464638533129</v>
          </cell>
          <cell r="Q505">
            <v>48121.518138533123</v>
          </cell>
          <cell r="R505">
            <v>48121.518138533123</v>
          </cell>
          <cell r="S505">
            <v>46171.518138533123</v>
          </cell>
          <cell r="T505">
            <v>41881.195557887964</v>
          </cell>
          <cell r="U505">
            <v>35013.812267565387</v>
          </cell>
          <cell r="V505">
            <v>31549.654783694416</v>
          </cell>
          <cell r="W505">
            <v>31549.654783694416</v>
          </cell>
          <cell r="X505">
            <v>27866.116783694415</v>
          </cell>
          <cell r="Y505">
            <v>25372.780783694416</v>
          </cell>
          <cell r="Z505">
            <v>25372.780783694416</v>
          </cell>
          <cell r="AA505">
            <v>25372.780783694416</v>
          </cell>
          <cell r="AB505">
            <v>25372.780783694416</v>
          </cell>
          <cell r="AC505">
            <v>25372.780783694416</v>
          </cell>
          <cell r="AD505">
            <v>25372.780783694416</v>
          </cell>
          <cell r="AE505">
            <v>25372.780783694416</v>
          </cell>
        </row>
        <row r="506">
          <cell r="N506">
            <v>36214</v>
          </cell>
          <cell r="O506">
            <v>50450.849009999998</v>
          </cell>
          <cell r="P506">
            <v>57598.464639999998</v>
          </cell>
          <cell r="Q506">
            <v>48121.51814</v>
          </cell>
          <cell r="R506">
            <v>48121.51814</v>
          </cell>
          <cell r="S506">
            <v>46171.51814</v>
          </cell>
          <cell r="T506">
            <v>41881.19556</v>
          </cell>
          <cell r="U506">
            <v>35013.812270000002</v>
          </cell>
          <cell r="V506">
            <v>31549.654780000001</v>
          </cell>
          <cell r="W506">
            <v>31549.654780000001</v>
          </cell>
          <cell r="X506">
            <v>27866.11678</v>
          </cell>
          <cell r="Y506">
            <v>25372.780780000001</v>
          </cell>
          <cell r="Z506">
            <v>25372.780780000001</v>
          </cell>
          <cell r="AA506">
            <v>25372.780780000001</v>
          </cell>
          <cell r="AB506">
            <v>25372.780780000001</v>
          </cell>
          <cell r="AC506">
            <v>25372.780780000001</v>
          </cell>
          <cell r="AD506">
            <v>25372.780780000001</v>
          </cell>
          <cell r="AE506">
            <v>25372.780780000001</v>
          </cell>
        </row>
        <row r="507">
          <cell r="C507" t="str">
            <v>Interest Expense</v>
          </cell>
          <cell r="N507">
            <v>1459.0464858840835</v>
          </cell>
          <cell r="O507">
            <v>1746.0858267206818</v>
          </cell>
          <cell r="P507">
            <v>2176.9307545475235</v>
          </cell>
          <cell r="Q507">
            <v>2130.0004054047936</v>
          </cell>
          <cell r="R507">
            <v>7512.0634725570817</v>
          </cell>
          <cell r="S507">
            <v>1879.6276718151539</v>
          </cell>
          <cell r="T507">
            <v>1713.6052229234203</v>
          </cell>
          <cell r="U507">
            <v>1448.5094661594687</v>
          </cell>
          <cell r="V507">
            <v>1341.0918927532048</v>
          </cell>
          <cell r="W507">
            <v>6340.1308178936251</v>
          </cell>
          <cell r="X507">
            <v>4788.3328847242465</v>
          </cell>
          <cell r="Y507">
            <v>4290.5369608683677</v>
          </cell>
          <cell r="Z507">
            <v>4089.5983473232113</v>
          </cell>
          <cell r="AA507">
            <v>4089.5983473232113</v>
          </cell>
          <cell r="AB507">
            <v>4089.5983473232113</v>
          </cell>
          <cell r="AC507">
            <v>4089.5983473232113</v>
          </cell>
          <cell r="AD507">
            <v>4089.5983473232113</v>
          </cell>
          <cell r="AE507">
            <v>4089.5983473232113</v>
          </cell>
        </row>
        <row r="508">
          <cell r="C508" t="str">
            <v>Interest Rate</v>
          </cell>
          <cell r="N508">
            <v>4.029513341666667E-2</v>
          </cell>
          <cell r="O508">
            <v>4.029513341666667E-2</v>
          </cell>
          <cell r="P508">
            <v>4.029513341666667E-2</v>
          </cell>
          <cell r="Q508">
            <v>4.029513341666667E-2</v>
          </cell>
          <cell r="R508">
            <v>0.16118053366666668</v>
          </cell>
          <cell r="S508">
            <v>4.029513341666667E-2</v>
          </cell>
          <cell r="T508">
            <v>4.029513341666667E-2</v>
          </cell>
          <cell r="U508">
            <v>4.029513341666667E-2</v>
          </cell>
          <cell r="V508">
            <v>4.029513341666667E-2</v>
          </cell>
          <cell r="W508">
            <v>0.16118053366666668</v>
          </cell>
          <cell r="X508">
            <v>0.16118053366666668</v>
          </cell>
          <cell r="Y508">
            <v>0.16118053366666668</v>
          </cell>
          <cell r="Z508">
            <v>0.16118053366666668</v>
          </cell>
          <cell r="AA508">
            <v>0.16118053366666668</v>
          </cell>
          <cell r="AB508">
            <v>0.16118053366666668</v>
          </cell>
          <cell r="AC508">
            <v>0.16118053366666668</v>
          </cell>
          <cell r="AD508">
            <v>0.16118053366666668</v>
          </cell>
          <cell r="AE508">
            <v>0.16118053366666668</v>
          </cell>
        </row>
        <row r="510">
          <cell r="C510" t="str">
            <v>Working Capital Revolver</v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</row>
        <row r="511">
          <cell r="C511" t="str">
            <v>Maturity</v>
          </cell>
          <cell r="G511" t="str">
            <v>Maturity:</v>
          </cell>
          <cell r="I511" t="str">
            <v xml:space="preserve">&gt;10  </v>
          </cell>
          <cell r="N511" t="str">
            <v>1Q 2003</v>
          </cell>
          <cell r="O511" t="str">
            <v>2Q 2003</v>
          </cell>
          <cell r="P511" t="str">
            <v>3Q 2003</v>
          </cell>
          <cell r="Q511" t="str">
            <v>4Q 2003 Е</v>
          </cell>
          <cell r="R511">
            <v>2003</v>
          </cell>
          <cell r="S511" t="str">
            <v>1Q 2004</v>
          </cell>
          <cell r="T511" t="str">
            <v>2Q 2004</v>
          </cell>
          <cell r="U511" t="str">
            <v>3Q 2004</v>
          </cell>
          <cell r="V511" t="str">
            <v>4Q 2004</v>
          </cell>
          <cell r="W511">
            <v>2004</v>
          </cell>
          <cell r="X511">
            <v>2005</v>
          </cell>
          <cell r="Y511">
            <v>2006</v>
          </cell>
          <cell r="Z511">
            <v>2007</v>
          </cell>
          <cell r="AA511">
            <v>2008</v>
          </cell>
          <cell r="AB511">
            <v>2009</v>
          </cell>
          <cell r="AC511">
            <v>2010</v>
          </cell>
          <cell r="AD511">
            <v>2011</v>
          </cell>
          <cell r="AE511">
            <v>2012</v>
          </cell>
        </row>
        <row r="512">
          <cell r="C512" t="str">
            <v>Maximum Revolver Borrowings</v>
          </cell>
          <cell r="G512" t="str">
            <v>Yes</v>
          </cell>
          <cell r="K512" t="str">
            <v>Use Borrowing Base?</v>
          </cell>
          <cell r="M512">
            <v>2</v>
          </cell>
          <cell r="N512">
            <v>200000</v>
          </cell>
          <cell r="O512">
            <v>200000</v>
          </cell>
          <cell r="P512">
            <v>200000</v>
          </cell>
          <cell r="Q512">
            <v>200000</v>
          </cell>
          <cell r="R512">
            <v>200000</v>
          </cell>
          <cell r="S512">
            <v>200000</v>
          </cell>
          <cell r="T512">
            <v>200000</v>
          </cell>
          <cell r="U512">
            <v>200000</v>
          </cell>
          <cell r="V512">
            <v>200000</v>
          </cell>
          <cell r="W512">
            <v>200000</v>
          </cell>
          <cell r="X512">
            <v>200000</v>
          </cell>
          <cell r="Y512">
            <v>200000</v>
          </cell>
          <cell r="Z512">
            <v>200000</v>
          </cell>
          <cell r="AA512">
            <v>200000</v>
          </cell>
          <cell r="AB512">
            <v>200000</v>
          </cell>
          <cell r="AC512">
            <v>200000</v>
          </cell>
          <cell r="AD512">
            <v>200000</v>
          </cell>
          <cell r="AE512">
            <v>200000</v>
          </cell>
        </row>
        <row r="513">
          <cell r="C513" t="str">
            <v>Total Utilized</v>
          </cell>
          <cell r="G513" t="str">
            <v>No</v>
          </cell>
          <cell r="K513" t="str">
            <v>No</v>
          </cell>
          <cell r="N513">
            <v>0</v>
          </cell>
          <cell r="O513">
            <v>0</v>
          </cell>
          <cell r="P513">
            <v>0</v>
          </cell>
          <cell r="Q513">
            <v>326.01477143074771</v>
          </cell>
          <cell r="R513">
            <v>326.01477143074771</v>
          </cell>
          <cell r="S513">
            <v>3257.850889256737</v>
          </cell>
          <cell r="T513">
            <v>12799.225725446398</v>
          </cell>
          <cell r="U513">
            <v>17757.727968139581</v>
          </cell>
          <cell r="V513">
            <v>21079.044006926881</v>
          </cell>
          <cell r="W513">
            <v>21079.044006926881</v>
          </cell>
          <cell r="X513">
            <v>24187.446668871293</v>
          </cell>
          <cell r="Y513">
            <v>42220.191969810316</v>
          </cell>
          <cell r="Z513">
            <v>12174.124908534512</v>
          </cell>
          <cell r="AA513">
            <v>12174.124908534512</v>
          </cell>
          <cell r="AB513">
            <v>12174.124908534512</v>
          </cell>
          <cell r="AC513">
            <v>12174.124908534512</v>
          </cell>
          <cell r="AD513">
            <v>12174.124908534512</v>
          </cell>
          <cell r="AE513">
            <v>12174.124908534533</v>
          </cell>
        </row>
        <row r="514">
          <cell r="C514" t="str">
            <v>Cushion</v>
          </cell>
          <cell r="N514">
            <v>200000</v>
          </cell>
          <cell r="O514">
            <v>200000</v>
          </cell>
          <cell r="P514">
            <v>200000</v>
          </cell>
          <cell r="Q514">
            <v>199673.98522856925</v>
          </cell>
          <cell r="R514">
            <v>199673.98522856925</v>
          </cell>
          <cell r="S514">
            <v>196742.14911074325</v>
          </cell>
          <cell r="T514">
            <v>187200.77427455361</v>
          </cell>
          <cell r="U514">
            <v>182242.27203186043</v>
          </cell>
          <cell r="V514">
            <v>178920.95599307312</v>
          </cell>
          <cell r="W514">
            <v>178920.95599307312</v>
          </cell>
          <cell r="X514">
            <v>175812.5533311287</v>
          </cell>
          <cell r="Y514">
            <v>157779.80803018968</v>
          </cell>
          <cell r="Z514">
            <v>187825.87509146548</v>
          </cell>
          <cell r="AA514">
            <v>187825.87509146548</v>
          </cell>
          <cell r="AB514">
            <v>187825.87509146548</v>
          </cell>
          <cell r="AC514">
            <v>187825.87509146548</v>
          </cell>
          <cell r="AD514">
            <v>187825.87509146548</v>
          </cell>
          <cell r="AE514">
            <v>187825.87509146548</v>
          </cell>
        </row>
        <row r="516">
          <cell r="C516" t="str">
            <v>BOY Balance</v>
          </cell>
          <cell r="G516" t="str">
            <v>Secured:</v>
          </cell>
          <cell r="I516" t="b">
            <v>1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326.01477143074771</v>
          </cell>
          <cell r="S516">
            <v>326.01477143074771</v>
          </cell>
          <cell r="T516">
            <v>3257.850889256737</v>
          </cell>
          <cell r="U516">
            <v>12799.225725446398</v>
          </cell>
          <cell r="V516">
            <v>17757.727968139581</v>
          </cell>
          <cell r="W516">
            <v>326.01477143074771</v>
          </cell>
          <cell r="X516">
            <v>21079.044006926881</v>
          </cell>
          <cell r="Y516">
            <v>24187.446668871293</v>
          </cell>
          <cell r="Z516">
            <v>42220.191969810316</v>
          </cell>
          <cell r="AA516">
            <v>12174.124908534512</v>
          </cell>
          <cell r="AB516">
            <v>12174.124908534512</v>
          </cell>
          <cell r="AC516">
            <v>12174.124908534512</v>
          </cell>
          <cell r="AD516">
            <v>12174.124908534512</v>
          </cell>
          <cell r="AE516">
            <v>12174.124908534512</v>
          </cell>
        </row>
        <row r="517">
          <cell r="C517" t="str">
            <v>Additions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</row>
        <row r="518">
          <cell r="C518" t="str">
            <v>Deficit Funding</v>
          </cell>
          <cell r="G518" t="b">
            <v>1</v>
          </cell>
          <cell r="N518">
            <v>0</v>
          </cell>
          <cell r="O518">
            <v>0</v>
          </cell>
          <cell r="P518">
            <v>0</v>
          </cell>
          <cell r="Q518">
            <v>326.01477143074771</v>
          </cell>
          <cell r="R518">
            <v>326.01477143074771</v>
          </cell>
          <cell r="S518">
            <v>2931.8361178259893</v>
          </cell>
          <cell r="T518">
            <v>9541.3748361896614</v>
          </cell>
          <cell r="U518">
            <v>4958.5022426931837</v>
          </cell>
          <cell r="V518">
            <v>3321.3160387872977</v>
          </cell>
          <cell r="W518">
            <v>20753.029235496135</v>
          </cell>
          <cell r="X518">
            <v>3108.4026619444103</v>
          </cell>
          <cell r="Y518">
            <v>18032.745300939023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</row>
        <row r="519">
          <cell r="C519" t="str">
            <v>Scheduled Payments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</row>
        <row r="520">
          <cell r="C520" t="str">
            <v>EOY Balance Pre Excess Cash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326.01477143074771</v>
          </cell>
          <cell r="R520">
            <v>326.01477143074771</v>
          </cell>
          <cell r="S520">
            <v>3257.850889256737</v>
          </cell>
          <cell r="T520">
            <v>12799.225725446398</v>
          </cell>
          <cell r="U520">
            <v>17757.727968139581</v>
          </cell>
          <cell r="V520">
            <v>21079.044006926881</v>
          </cell>
          <cell r="W520">
            <v>21079.044006926881</v>
          </cell>
          <cell r="X520">
            <v>24187.446668871293</v>
          </cell>
          <cell r="Y520">
            <v>42220.191969810316</v>
          </cell>
          <cell r="Z520">
            <v>42220.191969810316</v>
          </cell>
          <cell r="AA520">
            <v>12174.124908534512</v>
          </cell>
          <cell r="AB520">
            <v>12174.124908534512</v>
          </cell>
          <cell r="AC520">
            <v>12174.124908534512</v>
          </cell>
          <cell r="AD520">
            <v>12174.124908534512</v>
          </cell>
          <cell r="AE520">
            <v>12174.124908534512</v>
          </cell>
        </row>
        <row r="522">
          <cell r="C522" t="str">
            <v>Excess Cash Available</v>
          </cell>
          <cell r="N522">
            <v>6572.2624728391256</v>
          </cell>
          <cell r="O522">
            <v>1959.6050752766241</v>
          </cell>
          <cell r="P522">
            <v>599.63443417783856</v>
          </cell>
          <cell r="Q522">
            <v>-326.01477143074771</v>
          </cell>
          <cell r="R522">
            <v>8805.4872108628479</v>
          </cell>
          <cell r="S522">
            <v>-2931.8361178259893</v>
          </cell>
          <cell r="T522">
            <v>-9541.3748361896614</v>
          </cell>
          <cell r="U522">
            <v>-4958.5022426931837</v>
          </cell>
          <cell r="V522">
            <v>-3321.3160387872977</v>
          </cell>
          <cell r="W522">
            <v>-20753.029235496149</v>
          </cell>
          <cell r="X522">
            <v>-3108.4026619444103</v>
          </cell>
          <cell r="Y522">
            <v>-18032.745300939023</v>
          </cell>
          <cell r="Z522">
            <v>30046.067061275804</v>
          </cell>
        </row>
        <row r="523">
          <cell r="C523" t="str">
            <v>Excess Cash Applied (%)</v>
          </cell>
          <cell r="N523">
            <v>1</v>
          </cell>
          <cell r="O523">
            <v>1</v>
          </cell>
          <cell r="P523">
            <v>1</v>
          </cell>
          <cell r="Q523">
            <v>1</v>
          </cell>
          <cell r="R523">
            <v>1</v>
          </cell>
          <cell r="S523">
            <v>1</v>
          </cell>
          <cell r="T523">
            <v>1</v>
          </cell>
          <cell r="U523">
            <v>1</v>
          </cell>
          <cell r="V523">
            <v>1</v>
          </cell>
          <cell r="W523">
            <v>1</v>
          </cell>
          <cell r="X523">
            <v>1</v>
          </cell>
          <cell r="Y523">
            <v>1</v>
          </cell>
          <cell r="Z523">
            <v>1</v>
          </cell>
        </row>
        <row r="524">
          <cell r="C524" t="str">
            <v>Excess Cash Payment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30046.067061275804</v>
          </cell>
        </row>
        <row r="525">
          <cell r="V525" t="str">
            <v xml:space="preserve"> </v>
          </cell>
        </row>
        <row r="526">
          <cell r="C526" t="str">
            <v>Actual EOY Balance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326.01477143074771</v>
          </cell>
          <cell r="R526">
            <v>326.01477143074771</v>
          </cell>
          <cell r="S526">
            <v>3257.850889256737</v>
          </cell>
          <cell r="T526">
            <v>12799.225725446398</v>
          </cell>
          <cell r="U526">
            <v>17757.727968139581</v>
          </cell>
          <cell r="V526">
            <v>21079.044006926881</v>
          </cell>
          <cell r="W526">
            <v>21079.044006926881</v>
          </cell>
          <cell r="X526">
            <v>24187.446668871293</v>
          </cell>
          <cell r="Y526">
            <v>42220.191969810316</v>
          </cell>
          <cell r="Z526">
            <v>12174.124908534512</v>
          </cell>
          <cell r="AA526">
            <v>12174.124908534512</v>
          </cell>
          <cell r="AB526">
            <v>12174.124908534512</v>
          </cell>
          <cell r="AC526">
            <v>12174.124908534512</v>
          </cell>
          <cell r="AD526">
            <v>12174.124908534512</v>
          </cell>
          <cell r="AE526">
            <v>12174.124908534512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326.01477</v>
          </cell>
          <cell r="R527">
            <v>326.01477</v>
          </cell>
          <cell r="S527">
            <v>3257.8508900000002</v>
          </cell>
          <cell r="T527">
            <v>12799.22573</v>
          </cell>
          <cell r="U527">
            <v>17757.72797</v>
          </cell>
          <cell r="V527">
            <v>21079.044010000001</v>
          </cell>
          <cell r="W527">
            <v>21079.044010000001</v>
          </cell>
          <cell r="X527">
            <v>24187.446670000001</v>
          </cell>
          <cell r="Y527">
            <v>42220.19197</v>
          </cell>
          <cell r="Z527">
            <v>12174.12491</v>
          </cell>
          <cell r="AA527">
            <v>12174.12491</v>
          </cell>
          <cell r="AB527">
            <v>12174.12491</v>
          </cell>
          <cell r="AC527">
            <v>12174.12491</v>
          </cell>
          <cell r="AD527">
            <v>12174.12491</v>
          </cell>
          <cell r="AE527">
            <v>12174.12491</v>
          </cell>
        </row>
        <row r="528">
          <cell r="C528" t="str">
            <v xml:space="preserve">   Short Term Debt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</row>
        <row r="529">
          <cell r="C529" t="str">
            <v xml:space="preserve">   Short Term Debt Interest Expense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</row>
        <row r="530">
          <cell r="C530" t="str">
            <v xml:space="preserve">   Interest Rate </v>
          </cell>
          <cell r="N530">
            <v>2.1250000000000002E-2</v>
          </cell>
          <cell r="O530">
            <v>2.1250000000000002E-2</v>
          </cell>
          <cell r="P530">
            <v>2.1250000000000002E-2</v>
          </cell>
          <cell r="Q530">
            <v>2.1250000000000002E-2</v>
          </cell>
          <cell r="R530">
            <v>8.5000000000000006E-2</v>
          </cell>
          <cell r="S530">
            <v>2.1250000000000002E-2</v>
          </cell>
          <cell r="T530">
            <v>2.1250000000000002E-2</v>
          </cell>
          <cell r="U530">
            <v>2.1250000000000002E-2</v>
          </cell>
          <cell r="V530">
            <v>2.1250000000000002E-2</v>
          </cell>
          <cell r="W530">
            <v>8.5000000000000006E-2</v>
          </cell>
          <cell r="X530">
            <v>8.5000000000000006E-2</v>
          </cell>
          <cell r="Y530">
            <v>8.5000000000000006E-2</v>
          </cell>
          <cell r="Z530">
            <v>8.5000000000000006E-2</v>
          </cell>
          <cell r="AA530">
            <v>8.5000000000000006E-2</v>
          </cell>
          <cell r="AB530">
            <v>8.5000000000000006E-2</v>
          </cell>
          <cell r="AC530">
            <v>8.5000000000000006E-2</v>
          </cell>
          <cell r="AD530">
            <v>8.5000000000000006E-2</v>
          </cell>
          <cell r="AE530">
            <v>8.5000000000000006E-2</v>
          </cell>
        </row>
        <row r="532">
          <cell r="C532" t="str">
            <v xml:space="preserve">   Seasonal Borrowings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</row>
        <row r="533">
          <cell r="C533" t="str">
            <v xml:space="preserve">   Seasonal Borrowings - Interest Expense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</row>
        <row r="534">
          <cell r="C534" t="str">
            <v xml:space="preserve">   Interest Rate </v>
          </cell>
          <cell r="N534">
            <v>2.1250000000000002E-2</v>
          </cell>
          <cell r="O534">
            <v>2.1250000000000002E-2</v>
          </cell>
          <cell r="P534">
            <v>2.1250000000000002E-2</v>
          </cell>
          <cell r="Q534">
            <v>2.1250000000000002E-2</v>
          </cell>
          <cell r="R534">
            <v>8.5000000000000006E-2</v>
          </cell>
          <cell r="S534">
            <v>2.1250000000000002E-2</v>
          </cell>
          <cell r="T534">
            <v>2.1250000000000002E-2</v>
          </cell>
          <cell r="U534">
            <v>2.1250000000000002E-2</v>
          </cell>
          <cell r="V534">
            <v>2.1250000000000002E-2</v>
          </cell>
          <cell r="W534">
            <v>8.5000000000000006E-2</v>
          </cell>
          <cell r="X534">
            <v>8.5000000000000006E-2</v>
          </cell>
          <cell r="Y534">
            <v>8.5000000000000006E-2</v>
          </cell>
          <cell r="Z534">
            <v>8.5000000000000006E-2</v>
          </cell>
          <cell r="AA534">
            <v>8.5000000000000006E-2</v>
          </cell>
          <cell r="AB534">
            <v>8.5000000000000006E-2</v>
          </cell>
          <cell r="AC534">
            <v>8.5000000000000006E-2</v>
          </cell>
          <cell r="AD534">
            <v>8.5000000000000006E-2</v>
          </cell>
          <cell r="AE534">
            <v>8.5000000000000006E-2</v>
          </cell>
        </row>
        <row r="536">
          <cell r="C536" t="str">
            <v xml:space="preserve">   SBLC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</row>
        <row r="537">
          <cell r="C537" t="str">
            <v xml:space="preserve">   SBLC - Interest Expense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</row>
        <row r="538">
          <cell r="C538" t="str">
            <v xml:space="preserve">   Interest Rate </v>
          </cell>
          <cell r="N538">
            <v>2.1250000000000002E-2</v>
          </cell>
          <cell r="O538">
            <v>2.1250000000000002E-2</v>
          </cell>
          <cell r="P538">
            <v>2.1250000000000002E-2</v>
          </cell>
          <cell r="Q538">
            <v>2.1250000000000002E-2</v>
          </cell>
          <cell r="R538">
            <v>8.5000000000000006E-2</v>
          </cell>
          <cell r="S538">
            <v>2.1250000000000002E-2</v>
          </cell>
          <cell r="T538">
            <v>2.1250000000000002E-2</v>
          </cell>
          <cell r="U538">
            <v>2.1250000000000002E-2</v>
          </cell>
          <cell r="V538">
            <v>2.1250000000000002E-2</v>
          </cell>
          <cell r="W538">
            <v>8.5000000000000006E-2</v>
          </cell>
          <cell r="X538">
            <v>8.5000000000000006E-2</v>
          </cell>
          <cell r="Y538">
            <v>8.5000000000000006E-2</v>
          </cell>
          <cell r="Z538">
            <v>8.5000000000000006E-2</v>
          </cell>
          <cell r="AA538">
            <v>8.5000000000000006E-2</v>
          </cell>
          <cell r="AB538">
            <v>8.5000000000000006E-2</v>
          </cell>
          <cell r="AC538">
            <v>8.5000000000000006E-2</v>
          </cell>
          <cell r="AD538">
            <v>8.5000000000000006E-2</v>
          </cell>
          <cell r="AE538">
            <v>8.5000000000000006E-2</v>
          </cell>
        </row>
        <row r="540">
          <cell r="C540" t="str">
            <v>Commitment Fee @</v>
          </cell>
          <cell r="H540">
            <v>0</v>
          </cell>
          <cell r="I540" t="str">
            <v>bp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</row>
        <row r="541">
          <cell r="C541" t="str">
            <v>Interest Expense</v>
          </cell>
          <cell r="E541" t="str">
            <v>Deficit Funding included in interest</v>
          </cell>
          <cell r="I541" t="b">
            <v>1</v>
          </cell>
          <cell r="N541">
            <v>0</v>
          </cell>
          <cell r="O541">
            <v>0</v>
          </cell>
          <cell r="P541">
            <v>0</v>
          </cell>
          <cell r="Q541">
            <v>3.4639069464516945</v>
          </cell>
          <cell r="R541">
            <v>27.711255571613556</v>
          </cell>
          <cell r="S541">
            <v>38.078572644804531</v>
          </cell>
          <cell r="T541">
            <v>170.60643903122082</v>
          </cell>
          <cell r="U541">
            <v>324.66763299435104</v>
          </cell>
          <cell r="V541">
            <v>412.64070223508116</v>
          </cell>
          <cell r="W541">
            <v>909.71499808019917</v>
          </cell>
          <cell r="X541">
            <v>1923.8258537214226</v>
          </cell>
          <cell r="Y541">
            <v>2822.324642143969</v>
          </cell>
          <cell r="Z541">
            <v>2311.7584673296551</v>
          </cell>
          <cell r="AA541">
            <v>1034.8006172254336</v>
          </cell>
          <cell r="AB541">
            <v>1034.8006172254336</v>
          </cell>
          <cell r="AC541">
            <v>1034.8006172254336</v>
          </cell>
          <cell r="AD541">
            <v>1034.8006172254336</v>
          </cell>
          <cell r="AE541">
            <v>1034.8006172254336</v>
          </cell>
        </row>
        <row r="542">
          <cell r="C542" t="str">
            <v>LIBOR Spread</v>
          </cell>
          <cell r="N542">
            <v>6.5000000000000002E-2</v>
          </cell>
          <cell r="O542">
            <v>6.5000000000000002E-2</v>
          </cell>
          <cell r="P542">
            <v>6.5000000000000002E-2</v>
          </cell>
          <cell r="Q542">
            <v>6.5000000000000002E-2</v>
          </cell>
          <cell r="R542">
            <v>6.5000000000000002E-2</v>
          </cell>
          <cell r="S542">
            <v>6.5000000000000002E-2</v>
          </cell>
          <cell r="T542">
            <v>6.5000000000000002E-2</v>
          </cell>
          <cell r="U542">
            <v>6.5000000000000002E-2</v>
          </cell>
          <cell r="V542">
            <v>6.5000000000000002E-2</v>
          </cell>
          <cell r="W542">
            <v>6.5000000000000002E-2</v>
          </cell>
          <cell r="X542">
            <v>6.5000000000000002E-2</v>
          </cell>
          <cell r="Y542">
            <v>6.5000000000000002E-2</v>
          </cell>
          <cell r="Z542">
            <v>6.5000000000000002E-2</v>
          </cell>
          <cell r="AA542">
            <v>6.5000000000000002E-2</v>
          </cell>
          <cell r="AB542">
            <v>6.5000000000000002E-2</v>
          </cell>
          <cell r="AC542">
            <v>6.5000000000000002E-2</v>
          </cell>
          <cell r="AD542">
            <v>6.5000000000000002E-2</v>
          </cell>
          <cell r="AE542">
            <v>6.5000000000000002E-2</v>
          </cell>
        </row>
        <row r="543">
          <cell r="C543" t="str">
            <v>Interest Rate</v>
          </cell>
          <cell r="N543">
            <v>2.1250000000000002E-2</v>
          </cell>
          <cell r="O543">
            <v>2.1250000000000002E-2</v>
          </cell>
          <cell r="P543">
            <v>2.1250000000000002E-2</v>
          </cell>
          <cell r="Q543">
            <v>2.1250000000000002E-2</v>
          </cell>
          <cell r="R543">
            <v>8.5000000000000006E-2</v>
          </cell>
          <cell r="S543">
            <v>2.1250000000000002E-2</v>
          </cell>
          <cell r="T543">
            <v>2.1250000000000002E-2</v>
          </cell>
          <cell r="U543">
            <v>2.1250000000000002E-2</v>
          </cell>
          <cell r="V543">
            <v>2.1250000000000002E-2</v>
          </cell>
          <cell r="W543">
            <v>8.5000000000000006E-2</v>
          </cell>
          <cell r="X543">
            <v>8.5000000000000006E-2</v>
          </cell>
          <cell r="Y543">
            <v>8.5000000000000006E-2</v>
          </cell>
          <cell r="Z543">
            <v>8.5000000000000006E-2</v>
          </cell>
          <cell r="AA543">
            <v>8.5000000000000006E-2</v>
          </cell>
          <cell r="AB543">
            <v>8.5000000000000006E-2</v>
          </cell>
          <cell r="AC543">
            <v>8.5000000000000006E-2</v>
          </cell>
          <cell r="AD543">
            <v>8.5000000000000006E-2</v>
          </cell>
          <cell r="AE543">
            <v>8.5000000000000006E-2</v>
          </cell>
        </row>
        <row r="545">
          <cell r="C545" t="str">
            <v>Revolver Borrowing Base Assumptions:</v>
          </cell>
          <cell r="H545" t="str">
            <v>Elig.</v>
          </cell>
          <cell r="I545" t="str">
            <v>Rate</v>
          </cell>
        </row>
        <row r="546">
          <cell r="C546" t="str">
            <v>Receivables</v>
          </cell>
          <cell r="H546">
            <v>1</v>
          </cell>
          <cell r="I546">
            <v>0.75</v>
          </cell>
          <cell r="N546">
            <v>10982.974826541302</v>
          </cell>
          <cell r="O546">
            <v>19596.024916608076</v>
          </cell>
          <cell r="P546">
            <v>20865.024916608076</v>
          </cell>
          <cell r="Q546">
            <v>14832.693227952006</v>
          </cell>
          <cell r="R546">
            <v>14832.693227952006</v>
          </cell>
          <cell r="S546">
            <v>14524.092834244497</v>
          </cell>
          <cell r="T546">
            <v>24753.323402534264</v>
          </cell>
          <cell r="U546">
            <v>21314.994990125499</v>
          </cell>
          <cell r="V546">
            <v>20818.883799755618</v>
          </cell>
          <cell r="W546">
            <v>20818.883799755618</v>
          </cell>
          <cell r="X546">
            <v>21588.947192423693</v>
          </cell>
          <cell r="Y546">
            <v>21588.947192423693</v>
          </cell>
          <cell r="Z546">
            <v>21588.947192423693</v>
          </cell>
          <cell r="AA546">
            <v>21588.947192423693</v>
          </cell>
          <cell r="AB546">
            <v>18763.040622989422</v>
          </cell>
          <cell r="AC546">
            <v>18763.040622989422</v>
          </cell>
          <cell r="AD546">
            <v>18763.040622989422</v>
          </cell>
          <cell r="AE546">
            <v>18763.040622989422</v>
          </cell>
        </row>
        <row r="547">
          <cell r="C547" t="str">
            <v>Inventory</v>
          </cell>
          <cell r="H547">
            <v>1</v>
          </cell>
          <cell r="I547">
            <v>0.6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-148.19999999999999</v>
          </cell>
          <cell r="AC547">
            <v>-148.19999999999999</v>
          </cell>
          <cell r="AD547">
            <v>-148.19999999999999</v>
          </cell>
          <cell r="AE547">
            <v>-148.19999999999999</v>
          </cell>
        </row>
        <row r="548">
          <cell r="C548" t="str">
            <v>Maximum Revolver Borrowings</v>
          </cell>
          <cell r="N548">
            <v>10982.974826541302</v>
          </cell>
          <cell r="O548">
            <v>19596.024916608076</v>
          </cell>
          <cell r="P548">
            <v>20865.024916608076</v>
          </cell>
          <cell r="Q548">
            <v>14832.693227952006</v>
          </cell>
          <cell r="R548">
            <v>14832.693227952006</v>
          </cell>
          <cell r="S548">
            <v>14524.092834244497</v>
          </cell>
          <cell r="T548">
            <v>24753.323402534264</v>
          </cell>
          <cell r="U548">
            <v>21314.994990125499</v>
          </cell>
          <cell r="V548">
            <v>20818.883799755618</v>
          </cell>
          <cell r="W548">
            <v>20818.883799755618</v>
          </cell>
          <cell r="X548">
            <v>21588.947192423693</v>
          </cell>
          <cell r="Y548">
            <v>21588.947192423693</v>
          </cell>
          <cell r="Z548">
            <v>21588.947192423693</v>
          </cell>
          <cell r="AA548">
            <v>21588.947192423693</v>
          </cell>
          <cell r="AB548">
            <v>18614.840622989421</v>
          </cell>
          <cell r="AC548">
            <v>18614.840622989421</v>
          </cell>
          <cell r="AD548">
            <v>18614.840622989421</v>
          </cell>
          <cell r="AE548">
            <v>18614.840622989421</v>
          </cell>
        </row>
        <row r="550">
          <cell r="C550" t="str">
            <v>Senior Secured Debt 1</v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</row>
        <row r="551">
          <cell r="C551" t="str">
            <v>Maturity</v>
          </cell>
          <cell r="G551" t="str">
            <v>Maturity:</v>
          </cell>
          <cell r="I551">
            <v>1</v>
          </cell>
          <cell r="N551" t="str">
            <v>1Q 2003</v>
          </cell>
          <cell r="O551" t="str">
            <v>2Q 2003</v>
          </cell>
          <cell r="P551" t="str">
            <v>3Q 2003</v>
          </cell>
          <cell r="Q551" t="str">
            <v>4Q 2003 Е</v>
          </cell>
          <cell r="R551">
            <v>2003</v>
          </cell>
          <cell r="S551" t="str">
            <v>1Q 2004</v>
          </cell>
          <cell r="T551" t="str">
            <v>2Q 2004</v>
          </cell>
          <cell r="U551" t="str">
            <v>3Q 2004</v>
          </cell>
          <cell r="V551" t="str">
            <v>4Q 2004</v>
          </cell>
          <cell r="W551">
            <v>2004</v>
          </cell>
          <cell r="X551">
            <v>2005</v>
          </cell>
          <cell r="Y551">
            <v>2006</v>
          </cell>
          <cell r="Z551">
            <v>2007</v>
          </cell>
          <cell r="AA551">
            <v>2008</v>
          </cell>
          <cell r="AB551">
            <v>2009</v>
          </cell>
          <cell r="AC551">
            <v>2010</v>
          </cell>
          <cell r="AD551">
            <v>2011</v>
          </cell>
          <cell r="AE551">
            <v>2012</v>
          </cell>
        </row>
        <row r="552">
          <cell r="C552" t="str">
            <v>BOY Balance</v>
          </cell>
          <cell r="G552" t="str">
            <v xml:space="preserve">Average Life: </v>
          </cell>
          <cell r="I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</row>
        <row r="553">
          <cell r="C553" t="str">
            <v>Additions</v>
          </cell>
          <cell r="G553" t="str">
            <v>Secured:</v>
          </cell>
          <cell r="I553" t="b">
            <v>1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</row>
        <row r="554">
          <cell r="C554" t="str">
            <v>Scheduled Amortization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</row>
        <row r="555">
          <cell r="C555" t="str">
            <v>Scheduled Payments Made</v>
          </cell>
          <cell r="G555" t="str">
            <v>(Assuming No Excess Cash Pmt, Scheduled Pmts. Made will equal Sch. Amort.)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</row>
        <row r="556">
          <cell r="C556" t="str">
            <v>EOY Balance Pre Excess Cash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</row>
        <row r="558">
          <cell r="C558" t="str">
            <v>Excess Cash Available</v>
          </cell>
          <cell r="N558">
            <v>6572.2624728391256</v>
          </cell>
          <cell r="O558">
            <v>1959.6050752766241</v>
          </cell>
          <cell r="P558">
            <v>599.63443417783856</v>
          </cell>
          <cell r="Q558">
            <v>-326.01477143074771</v>
          </cell>
          <cell r="R558">
            <v>8805.4872108628479</v>
          </cell>
          <cell r="S558">
            <v>-2931.8361178259893</v>
          </cell>
          <cell r="T558">
            <v>-9541.3748361896614</v>
          </cell>
          <cell r="U558">
            <v>-4958.5022426931837</v>
          </cell>
          <cell r="V558">
            <v>-3321.3160387872977</v>
          </cell>
          <cell r="W558">
            <v>-20753.029235496149</v>
          </cell>
          <cell r="X558">
            <v>-3108.4026619444103</v>
          </cell>
          <cell r="Y558">
            <v>-18032.745300939023</v>
          </cell>
          <cell r="Z558">
            <v>30046.067061275804</v>
          </cell>
        </row>
        <row r="559">
          <cell r="C559" t="str">
            <v>Excess Cash Applied (%)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</row>
        <row r="560">
          <cell r="C560" t="str">
            <v>Excess Cash Payment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</row>
        <row r="562">
          <cell r="C562" t="str">
            <v>Actual EOY Balance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</row>
        <row r="564">
          <cell r="C564" t="str">
            <v>Interest Expense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</row>
        <row r="565">
          <cell r="C565" t="str">
            <v>LIBOR Spread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</row>
        <row r="566">
          <cell r="C566" t="str">
            <v>Interest Rate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0.02</v>
          </cell>
          <cell r="S566">
            <v>0.02</v>
          </cell>
          <cell r="T566">
            <v>0</v>
          </cell>
          <cell r="U566">
            <v>0</v>
          </cell>
          <cell r="V566">
            <v>0</v>
          </cell>
          <cell r="W566">
            <v>0.02</v>
          </cell>
          <cell r="X566">
            <v>0.02</v>
          </cell>
          <cell r="Y566">
            <v>0.02</v>
          </cell>
          <cell r="Z566">
            <v>0.02</v>
          </cell>
          <cell r="AA566">
            <v>0.02</v>
          </cell>
          <cell r="AB566">
            <v>0.02</v>
          </cell>
          <cell r="AC566">
            <v>0.02</v>
          </cell>
          <cell r="AD566">
            <v>0.02</v>
          </cell>
          <cell r="AE566">
            <v>0.02</v>
          </cell>
        </row>
        <row r="568">
          <cell r="C568" t="str">
            <v>Senior Secured Debt 2</v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</row>
        <row r="569">
          <cell r="C569" t="str">
            <v>Maturity</v>
          </cell>
          <cell r="G569" t="str">
            <v>Maturity:</v>
          </cell>
          <cell r="I569">
            <v>1</v>
          </cell>
          <cell r="N569">
            <v>-3</v>
          </cell>
          <cell r="O569">
            <v>-2</v>
          </cell>
          <cell r="P569">
            <v>-1</v>
          </cell>
          <cell r="Q569">
            <v>0</v>
          </cell>
          <cell r="R569">
            <v>1</v>
          </cell>
          <cell r="S569">
            <v>-3</v>
          </cell>
          <cell r="T569">
            <v>-2</v>
          </cell>
          <cell r="U569">
            <v>-1</v>
          </cell>
          <cell r="V569">
            <v>0</v>
          </cell>
          <cell r="W569">
            <v>2</v>
          </cell>
          <cell r="X569">
            <v>3</v>
          </cell>
          <cell r="Y569">
            <v>4</v>
          </cell>
          <cell r="Z569">
            <v>5</v>
          </cell>
          <cell r="AA569">
            <v>6</v>
          </cell>
          <cell r="AB569">
            <v>7</v>
          </cell>
          <cell r="AC569">
            <v>8</v>
          </cell>
          <cell r="AD569">
            <v>9</v>
          </cell>
          <cell r="AE569">
            <v>10</v>
          </cell>
        </row>
        <row r="570">
          <cell r="C570" t="str">
            <v>BOY Balance</v>
          </cell>
          <cell r="G570" t="str">
            <v xml:space="preserve">Average Life: </v>
          </cell>
          <cell r="I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</row>
        <row r="571">
          <cell r="C571" t="str">
            <v>Additions</v>
          </cell>
          <cell r="G571" t="str">
            <v>Secured:</v>
          </cell>
          <cell r="I571" t="b">
            <v>1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</row>
        <row r="572">
          <cell r="C572" t="str">
            <v>Scheduled Amortization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</row>
        <row r="573">
          <cell r="C573" t="str">
            <v>Scheduled Payments Made</v>
          </cell>
          <cell r="G573" t="str">
            <v>(Assuming No Excess Cash Pmt, Scheduled Pmts. Made will equal Sch. Amort.)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</row>
        <row r="574">
          <cell r="C574" t="str">
            <v>EOY Balance Pre Excess Cash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</row>
        <row r="576">
          <cell r="C576" t="str">
            <v>Excess Cash Available</v>
          </cell>
          <cell r="N576">
            <v>6572.2624728391256</v>
          </cell>
          <cell r="O576">
            <v>1959.6050752766241</v>
          </cell>
          <cell r="P576">
            <v>599.63443417783856</v>
          </cell>
          <cell r="Q576">
            <v>-326.01477143074771</v>
          </cell>
          <cell r="R576">
            <v>8805.4872108628479</v>
          </cell>
          <cell r="S576">
            <v>-2931.8361178259893</v>
          </cell>
          <cell r="T576">
            <v>-9541.3748361896614</v>
          </cell>
          <cell r="U576">
            <v>-4958.5022426931837</v>
          </cell>
          <cell r="V576">
            <v>-3321.3160387872977</v>
          </cell>
          <cell r="W576">
            <v>-20753.029235496149</v>
          </cell>
          <cell r="X576">
            <v>-3108.4026619444103</v>
          </cell>
          <cell r="Y576">
            <v>-18032.745300939023</v>
          </cell>
          <cell r="Z576">
            <v>30046.067061275804</v>
          </cell>
        </row>
        <row r="577">
          <cell r="C577" t="str">
            <v>Excess Cash Applied (%)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</row>
        <row r="578">
          <cell r="C578" t="str">
            <v>Excess Cash Payment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</row>
        <row r="580">
          <cell r="C580" t="str">
            <v>Actual EOY Balance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</row>
        <row r="582">
          <cell r="C582" t="str">
            <v>Interest Expense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</row>
        <row r="583">
          <cell r="C583" t="str">
            <v>LIBOR Spread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</row>
        <row r="584">
          <cell r="C584" t="str">
            <v>Interest Rate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0.02</v>
          </cell>
          <cell r="S584">
            <v>0.02</v>
          </cell>
          <cell r="T584">
            <v>0</v>
          </cell>
          <cell r="U584">
            <v>0</v>
          </cell>
          <cell r="V584">
            <v>0</v>
          </cell>
          <cell r="W584">
            <v>0.02</v>
          </cell>
          <cell r="X584">
            <v>0.02</v>
          </cell>
          <cell r="Y584">
            <v>0.02</v>
          </cell>
          <cell r="Z584">
            <v>0.02</v>
          </cell>
          <cell r="AA584">
            <v>0.02</v>
          </cell>
          <cell r="AB584">
            <v>0.02</v>
          </cell>
          <cell r="AC584">
            <v>0.02</v>
          </cell>
          <cell r="AD584">
            <v>0.02</v>
          </cell>
          <cell r="AE584">
            <v>0.02</v>
          </cell>
        </row>
        <row r="586">
          <cell r="C586" t="str">
            <v>Senior Secured Debt 3</v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</row>
        <row r="587">
          <cell r="C587" t="str">
            <v>Maturity</v>
          </cell>
          <cell r="G587" t="str">
            <v>Maturity:</v>
          </cell>
          <cell r="I587">
            <v>1</v>
          </cell>
          <cell r="N587">
            <v>-3</v>
          </cell>
          <cell r="O587">
            <v>-2</v>
          </cell>
          <cell r="P587">
            <v>-1</v>
          </cell>
          <cell r="Q587">
            <v>0</v>
          </cell>
          <cell r="R587">
            <v>1</v>
          </cell>
          <cell r="S587">
            <v>-3</v>
          </cell>
          <cell r="T587">
            <v>-2</v>
          </cell>
          <cell r="U587">
            <v>-1</v>
          </cell>
          <cell r="V587">
            <v>0</v>
          </cell>
          <cell r="W587">
            <v>2</v>
          </cell>
          <cell r="X587">
            <v>3</v>
          </cell>
          <cell r="Y587">
            <v>4</v>
          </cell>
          <cell r="Z587">
            <v>5</v>
          </cell>
          <cell r="AA587">
            <v>6</v>
          </cell>
          <cell r="AB587">
            <v>7</v>
          </cell>
          <cell r="AC587">
            <v>8</v>
          </cell>
          <cell r="AD587">
            <v>9</v>
          </cell>
          <cell r="AE587">
            <v>10</v>
          </cell>
        </row>
        <row r="588">
          <cell r="C588" t="str">
            <v>BOY Balance</v>
          </cell>
          <cell r="G588" t="str">
            <v xml:space="preserve">Average Life: </v>
          </cell>
          <cell r="I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</row>
        <row r="589">
          <cell r="C589" t="str">
            <v>Additions</v>
          </cell>
          <cell r="G589" t="str">
            <v>Secured:</v>
          </cell>
          <cell r="I589" t="b">
            <v>1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</row>
        <row r="590">
          <cell r="C590" t="str">
            <v>Scheduled Amortization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</row>
        <row r="591">
          <cell r="C591" t="str">
            <v>Scheduled Payments Made</v>
          </cell>
          <cell r="G591" t="str">
            <v>(Assuming No Excess Cash Pmt, Scheduled Pmts. Made will equal Sch. Amort.)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</row>
        <row r="592">
          <cell r="C592" t="str">
            <v>EOY Balance Pre Excess Cash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</row>
        <row r="594">
          <cell r="C594" t="str">
            <v>Excess Cash Available</v>
          </cell>
          <cell r="N594">
            <v>6572.2624728391256</v>
          </cell>
          <cell r="O594">
            <v>1959.6050752766241</v>
          </cell>
          <cell r="P594">
            <v>599.63443417783856</v>
          </cell>
          <cell r="Q594">
            <v>-326.01477143074771</v>
          </cell>
          <cell r="R594">
            <v>8805.4872108628479</v>
          </cell>
          <cell r="S594">
            <v>-2931.8361178259893</v>
          </cell>
          <cell r="T594">
            <v>-9541.3748361896614</v>
          </cell>
          <cell r="U594">
            <v>-4958.5022426931837</v>
          </cell>
          <cell r="V594">
            <v>-3321.3160387872977</v>
          </cell>
          <cell r="W594">
            <v>-20753.029235496149</v>
          </cell>
          <cell r="X594">
            <v>-3108.4026619444103</v>
          </cell>
          <cell r="Y594">
            <v>-18032.745300939023</v>
          </cell>
          <cell r="Z594">
            <v>30046.067061275804</v>
          </cell>
        </row>
        <row r="595">
          <cell r="C595" t="str">
            <v>Excess Cash Applied (%)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</row>
        <row r="596">
          <cell r="C596" t="str">
            <v>Excess Cash Payment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</row>
        <row r="598">
          <cell r="C598" t="str">
            <v>Actual EOY Balance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</row>
        <row r="600">
          <cell r="C600" t="str">
            <v>Interest Expense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</row>
        <row r="601">
          <cell r="C601" t="str">
            <v>LIBOR Spread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</row>
        <row r="602">
          <cell r="C602" t="str">
            <v>Interest Rate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0.02</v>
          </cell>
          <cell r="S602">
            <v>0.02</v>
          </cell>
          <cell r="T602">
            <v>0</v>
          </cell>
          <cell r="U602">
            <v>0</v>
          </cell>
          <cell r="V602">
            <v>0</v>
          </cell>
          <cell r="W602">
            <v>0.02</v>
          </cell>
          <cell r="X602">
            <v>0.02</v>
          </cell>
          <cell r="Y602">
            <v>0.02</v>
          </cell>
          <cell r="Z602">
            <v>0.02</v>
          </cell>
          <cell r="AA602">
            <v>0.02</v>
          </cell>
          <cell r="AB602">
            <v>0.02</v>
          </cell>
          <cell r="AC602">
            <v>0.02</v>
          </cell>
          <cell r="AD602">
            <v>0.02</v>
          </cell>
          <cell r="AE602">
            <v>0.02</v>
          </cell>
        </row>
        <row r="604">
          <cell r="C604" t="str">
            <v>Senior Secured Debt 4</v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</row>
        <row r="605">
          <cell r="C605" t="str">
            <v>Maturity</v>
          </cell>
          <cell r="G605" t="str">
            <v>Maturity:</v>
          </cell>
          <cell r="I605">
            <v>1</v>
          </cell>
          <cell r="N605">
            <v>-3</v>
          </cell>
          <cell r="O605">
            <v>-2</v>
          </cell>
          <cell r="P605">
            <v>-1</v>
          </cell>
          <cell r="Q605">
            <v>0</v>
          </cell>
          <cell r="R605">
            <v>1</v>
          </cell>
          <cell r="S605">
            <v>-3</v>
          </cell>
          <cell r="T605">
            <v>-2</v>
          </cell>
          <cell r="U605">
            <v>-1</v>
          </cell>
          <cell r="V605">
            <v>0</v>
          </cell>
          <cell r="W605">
            <v>2</v>
          </cell>
          <cell r="X605">
            <v>3</v>
          </cell>
          <cell r="Y605">
            <v>4</v>
          </cell>
          <cell r="Z605">
            <v>5</v>
          </cell>
          <cell r="AA605">
            <v>6</v>
          </cell>
          <cell r="AB605">
            <v>7</v>
          </cell>
          <cell r="AC605">
            <v>8</v>
          </cell>
          <cell r="AD605">
            <v>9</v>
          </cell>
          <cell r="AE605">
            <v>10</v>
          </cell>
        </row>
        <row r="606">
          <cell r="C606" t="str">
            <v>BOY Balance</v>
          </cell>
          <cell r="G606" t="str">
            <v xml:space="preserve">Average Life: </v>
          </cell>
          <cell r="I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</row>
        <row r="607">
          <cell r="C607" t="str">
            <v>Additions</v>
          </cell>
          <cell r="G607" t="str">
            <v>Secured:</v>
          </cell>
          <cell r="I607" t="b">
            <v>1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</row>
        <row r="608">
          <cell r="C608" t="str">
            <v>Scheduled Amortization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</row>
        <row r="609">
          <cell r="C609" t="str">
            <v>Scheduled Payments Made</v>
          </cell>
          <cell r="G609" t="str">
            <v>(Assuming No Excess Cash Pmt, Scheduled Pmts. Made will equal Sch. Amort.)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</row>
        <row r="610">
          <cell r="C610" t="str">
            <v>EOY Balance Pre Excess Cash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</row>
        <row r="612">
          <cell r="C612" t="str">
            <v>Excess Cash Available</v>
          </cell>
          <cell r="N612">
            <v>6572.2624728391256</v>
          </cell>
          <cell r="O612">
            <v>1959.6050752766241</v>
          </cell>
          <cell r="P612">
            <v>599.63443417783856</v>
          </cell>
          <cell r="Q612">
            <v>-326.01477143074771</v>
          </cell>
          <cell r="R612">
            <v>8805.4872108628479</v>
          </cell>
          <cell r="S612">
            <v>-2931.8361178259893</v>
          </cell>
          <cell r="T612">
            <v>-9541.3748361896614</v>
          </cell>
          <cell r="U612">
            <v>-4958.5022426931837</v>
          </cell>
          <cell r="V612">
            <v>-3321.3160387872977</v>
          </cell>
          <cell r="W612">
            <v>-20753.029235496149</v>
          </cell>
          <cell r="X612">
            <v>-3108.4026619444103</v>
          </cell>
          <cell r="Y612">
            <v>-18032.745300939023</v>
          </cell>
          <cell r="Z612">
            <v>30046.067061275804</v>
          </cell>
        </row>
        <row r="613">
          <cell r="C613" t="str">
            <v>Excess Cash Applied (%)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4">
          <cell r="C614" t="str">
            <v>Excess Cash Payment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</row>
        <row r="616">
          <cell r="C616" t="str">
            <v>Actual EOY Balance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</row>
        <row r="617"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</row>
        <row r="618">
          <cell r="C618" t="str">
            <v>Interest Expense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</row>
        <row r="619">
          <cell r="C619" t="str">
            <v>LIBOR Spread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</row>
        <row r="620">
          <cell r="C620" t="str">
            <v>Interest Rate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0.02</v>
          </cell>
          <cell r="S620">
            <v>0.02</v>
          </cell>
          <cell r="T620">
            <v>0</v>
          </cell>
          <cell r="U620">
            <v>0</v>
          </cell>
          <cell r="V620">
            <v>0</v>
          </cell>
          <cell r="W620">
            <v>0.02</v>
          </cell>
          <cell r="X620">
            <v>0.02</v>
          </cell>
          <cell r="Y620">
            <v>0.02</v>
          </cell>
          <cell r="Z620">
            <v>0.02</v>
          </cell>
          <cell r="AA620">
            <v>0.02</v>
          </cell>
          <cell r="AB620">
            <v>0.02</v>
          </cell>
          <cell r="AC620">
            <v>0.02</v>
          </cell>
          <cell r="AD620">
            <v>0.02</v>
          </cell>
          <cell r="AE620">
            <v>0.02</v>
          </cell>
        </row>
        <row r="622">
          <cell r="C622" t="str">
            <v>Bonds</v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</row>
        <row r="623">
          <cell r="C623" t="str">
            <v>Maturity</v>
          </cell>
          <cell r="G623" t="str">
            <v>Maturity:</v>
          </cell>
          <cell r="I623">
            <v>8</v>
          </cell>
          <cell r="N623" t="str">
            <v>1Q 2003</v>
          </cell>
          <cell r="O623" t="str">
            <v>2Q 2003</v>
          </cell>
          <cell r="P623" t="str">
            <v>3Q 2003</v>
          </cell>
          <cell r="Q623" t="str">
            <v>4Q 2003 Е</v>
          </cell>
          <cell r="R623">
            <v>2003</v>
          </cell>
          <cell r="S623" t="str">
            <v>1Q 2004</v>
          </cell>
          <cell r="T623" t="str">
            <v>2Q 2004</v>
          </cell>
          <cell r="U623" t="str">
            <v>3Q 2004</v>
          </cell>
          <cell r="V623" t="str">
            <v>4Q 2004</v>
          </cell>
          <cell r="W623">
            <v>2004</v>
          </cell>
          <cell r="X623">
            <v>2005</v>
          </cell>
          <cell r="Y623">
            <v>2006</v>
          </cell>
          <cell r="Z623">
            <v>2007</v>
          </cell>
          <cell r="AA623">
            <v>6</v>
          </cell>
          <cell r="AB623">
            <v>7</v>
          </cell>
          <cell r="AC623">
            <v>8</v>
          </cell>
          <cell r="AD623">
            <v>9</v>
          </cell>
          <cell r="AE623">
            <v>10</v>
          </cell>
        </row>
        <row r="624">
          <cell r="C624" t="str">
            <v>BOY Balance</v>
          </cell>
          <cell r="G624" t="str">
            <v xml:space="preserve">Average Life: </v>
          </cell>
          <cell r="I624">
            <v>2005.886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25333.333333333332</v>
          </cell>
          <cell r="T624">
            <v>30333.333333333332</v>
          </cell>
          <cell r="U624">
            <v>33333.333333333328</v>
          </cell>
          <cell r="V624">
            <v>33333.333333333328</v>
          </cell>
          <cell r="W624">
            <v>25333.333333333332</v>
          </cell>
          <cell r="X624">
            <v>33333.333333333328</v>
          </cell>
          <cell r="Y624">
            <v>29533.333333333328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</row>
        <row r="625">
          <cell r="C625" t="str">
            <v>Additions</v>
          </cell>
          <cell r="G625" t="str">
            <v>Secured:</v>
          </cell>
          <cell r="I625" t="b">
            <v>0</v>
          </cell>
          <cell r="N625">
            <v>0</v>
          </cell>
          <cell r="O625">
            <v>0</v>
          </cell>
          <cell r="P625">
            <v>0</v>
          </cell>
          <cell r="Q625">
            <v>25333.333333333332</v>
          </cell>
          <cell r="R625">
            <v>25333.333333333332</v>
          </cell>
          <cell r="S625">
            <v>5000</v>
          </cell>
          <cell r="T625">
            <v>3000</v>
          </cell>
          <cell r="U625">
            <v>0</v>
          </cell>
          <cell r="V625">
            <v>0</v>
          </cell>
          <cell r="W625">
            <v>8000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</row>
        <row r="626">
          <cell r="C626" t="str">
            <v>Scheduled Amortization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3799.9999999999995</v>
          </cell>
          <cell r="Y626">
            <v>29533.333333333328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</row>
        <row r="627">
          <cell r="C627" t="str">
            <v>Scheduled Payments Made</v>
          </cell>
          <cell r="G627" t="str">
            <v>(Assuming No Excess Cash Pmt, Scheduled Pmts. Made will equal Sch. Amort.)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3799.9999999999995</v>
          </cell>
          <cell r="Y627">
            <v>29533.333333333328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</row>
        <row r="628">
          <cell r="C628" t="str">
            <v>EOY Balance Pre Excess Cash</v>
          </cell>
          <cell r="N628">
            <v>0</v>
          </cell>
          <cell r="O628">
            <v>0</v>
          </cell>
          <cell r="P628">
            <v>0</v>
          </cell>
          <cell r="Q628">
            <v>25333.333333333332</v>
          </cell>
          <cell r="R628">
            <v>25333.333333333332</v>
          </cell>
          <cell r="S628">
            <v>30333.333333333332</v>
          </cell>
          <cell r="T628">
            <v>33333.333333333328</v>
          </cell>
          <cell r="U628">
            <v>33333.333333333328</v>
          </cell>
          <cell r="V628">
            <v>33333.333333333328</v>
          </cell>
          <cell r="W628">
            <v>33333.333333333328</v>
          </cell>
          <cell r="X628">
            <v>29533.333333333328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</row>
        <row r="630">
          <cell r="C630" t="str">
            <v>Excess Cash Available</v>
          </cell>
          <cell r="N630">
            <v>6572.2624728391256</v>
          </cell>
          <cell r="O630">
            <v>1959.6050752766241</v>
          </cell>
          <cell r="P630">
            <v>599.63443417783856</v>
          </cell>
          <cell r="Q630">
            <v>-326.01477143074771</v>
          </cell>
          <cell r="R630">
            <v>8805.4872108628479</v>
          </cell>
          <cell r="S630">
            <v>-2931.8361178259893</v>
          </cell>
          <cell r="T630">
            <v>-9541.3748361896614</v>
          </cell>
          <cell r="U630">
            <v>-4958.5022426931837</v>
          </cell>
          <cell r="V630">
            <v>-3321.3160387872977</v>
          </cell>
          <cell r="W630">
            <v>-20753.029235496149</v>
          </cell>
          <cell r="X630">
            <v>-3108.4026619444103</v>
          </cell>
          <cell r="Y630">
            <v>-18032.745300939023</v>
          </cell>
          <cell r="Z630">
            <v>30046.067061275804</v>
          </cell>
        </row>
        <row r="631">
          <cell r="C631" t="str">
            <v>Excess Cash Applied (%)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2">
          <cell r="C632" t="str">
            <v>Excess Cash Payment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</row>
        <row r="634">
          <cell r="C634" t="str">
            <v>Actual EOY Balance</v>
          </cell>
          <cell r="N634">
            <v>0</v>
          </cell>
          <cell r="O634">
            <v>0</v>
          </cell>
          <cell r="P634">
            <v>0</v>
          </cell>
          <cell r="Q634">
            <v>25333.333333333332</v>
          </cell>
          <cell r="R634">
            <v>25333.333333333332</v>
          </cell>
          <cell r="S634">
            <v>30333.333333333332</v>
          </cell>
          <cell r="T634">
            <v>33333.333333333328</v>
          </cell>
          <cell r="U634">
            <v>33333.333333333328</v>
          </cell>
          <cell r="V634">
            <v>33333.333333333328</v>
          </cell>
          <cell r="W634">
            <v>33333.333333333328</v>
          </cell>
          <cell r="X634">
            <v>29533.333333333328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N635">
            <v>0</v>
          </cell>
          <cell r="O635">
            <v>0</v>
          </cell>
          <cell r="P635">
            <v>0</v>
          </cell>
          <cell r="Q635">
            <v>25333.333330000001</v>
          </cell>
          <cell r="R635">
            <v>25333.333330000001</v>
          </cell>
          <cell r="S635">
            <v>30333.333330000001</v>
          </cell>
          <cell r="T635">
            <v>33333.333330000001</v>
          </cell>
          <cell r="U635">
            <v>33333.333330000001</v>
          </cell>
          <cell r="V635">
            <v>33333.333330000001</v>
          </cell>
          <cell r="W635">
            <v>33333.333330000001</v>
          </cell>
          <cell r="X635">
            <v>29533.333330000001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</row>
        <row r="636">
          <cell r="C636" t="str">
            <v>Interest Expense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2825.6666666666665</v>
          </cell>
          <cell r="U636">
            <v>2825.6666666666665</v>
          </cell>
          <cell r="V636">
            <v>0</v>
          </cell>
          <cell r="W636">
            <v>5651.333333333333</v>
          </cell>
          <cell r="X636">
            <v>4521.1333333333332</v>
          </cell>
          <cell r="Y636">
            <v>3390.9333333333334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</row>
        <row r="637">
          <cell r="C637" t="str">
            <v>LIBOR Spread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</row>
        <row r="638">
          <cell r="C638" t="str">
            <v>Interest Rate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0.02</v>
          </cell>
          <cell r="S638">
            <v>0.02</v>
          </cell>
          <cell r="T638">
            <v>0</v>
          </cell>
          <cell r="U638">
            <v>0</v>
          </cell>
          <cell r="V638">
            <v>0</v>
          </cell>
          <cell r="W638">
            <v>0.02</v>
          </cell>
          <cell r="X638">
            <v>0.02</v>
          </cell>
          <cell r="Y638">
            <v>0.02</v>
          </cell>
          <cell r="Z638">
            <v>0.02</v>
          </cell>
          <cell r="AA638">
            <v>0.02</v>
          </cell>
          <cell r="AB638">
            <v>0.02</v>
          </cell>
          <cell r="AC638">
            <v>0.02</v>
          </cell>
          <cell r="AD638">
            <v>0.02</v>
          </cell>
          <cell r="AE638">
            <v>0.02</v>
          </cell>
        </row>
        <row r="640">
          <cell r="C640" t="str">
            <v>Senior Unsecured Debt 6</v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</row>
        <row r="641">
          <cell r="C641" t="str">
            <v>Maturity</v>
          </cell>
          <cell r="G641" t="str">
            <v>Maturity:</v>
          </cell>
          <cell r="I641">
            <v>1</v>
          </cell>
          <cell r="N641">
            <v>-3</v>
          </cell>
          <cell r="O641">
            <v>-2</v>
          </cell>
          <cell r="P641">
            <v>-1</v>
          </cell>
          <cell r="Q641">
            <v>0</v>
          </cell>
          <cell r="R641">
            <v>2003</v>
          </cell>
          <cell r="S641" t="str">
            <v>1Q 2004</v>
          </cell>
          <cell r="T641" t="str">
            <v>2Q 2004</v>
          </cell>
          <cell r="U641" t="str">
            <v>3Q 2004</v>
          </cell>
          <cell r="V641" t="str">
            <v>4Q 2004</v>
          </cell>
          <cell r="W641">
            <v>2004</v>
          </cell>
          <cell r="X641">
            <v>2005</v>
          </cell>
          <cell r="Y641">
            <v>2006</v>
          </cell>
          <cell r="Z641">
            <v>2007</v>
          </cell>
          <cell r="AA641">
            <v>6</v>
          </cell>
          <cell r="AB641">
            <v>7</v>
          </cell>
          <cell r="AC641">
            <v>8</v>
          </cell>
          <cell r="AD641">
            <v>9</v>
          </cell>
          <cell r="AE641">
            <v>10</v>
          </cell>
        </row>
        <row r="642">
          <cell r="C642" t="str">
            <v>BOY Balance</v>
          </cell>
          <cell r="G642" t="str">
            <v xml:space="preserve">Average Life: </v>
          </cell>
          <cell r="I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</row>
        <row r="643">
          <cell r="C643" t="str">
            <v>Additions</v>
          </cell>
          <cell r="G643" t="str">
            <v>Secured:</v>
          </cell>
          <cell r="I643" t="b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</row>
        <row r="644">
          <cell r="C644" t="str">
            <v>Scheduled Amortization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</row>
        <row r="645">
          <cell r="C645" t="str">
            <v>Scheduled Payments Made</v>
          </cell>
          <cell r="G645" t="str">
            <v>(Assuming No Excess Cash Pmt, Scheduled Pmts. Made will equal Sch. Amort.)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</row>
        <row r="646">
          <cell r="C646" t="str">
            <v>EOY Balance Pre Excess Cash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</row>
        <row r="648">
          <cell r="C648" t="str">
            <v>Excess Cash Available</v>
          </cell>
          <cell r="N648">
            <v>6572.2624728391256</v>
          </cell>
          <cell r="O648">
            <v>1959.6050752766241</v>
          </cell>
          <cell r="P648">
            <v>599.63443417783856</v>
          </cell>
          <cell r="Q648">
            <v>-326.01477143074771</v>
          </cell>
          <cell r="R648">
            <v>8805.4872108628479</v>
          </cell>
          <cell r="S648">
            <v>-2931.8361178259893</v>
          </cell>
          <cell r="T648">
            <v>-9541.3748361896614</v>
          </cell>
          <cell r="U648">
            <v>-4958.5022426931837</v>
          </cell>
          <cell r="V648">
            <v>0</v>
          </cell>
          <cell r="W648">
            <v>-20753.029235496149</v>
          </cell>
          <cell r="X648">
            <v>-3108.4026619444103</v>
          </cell>
          <cell r="Y648">
            <v>-18032.745300939023</v>
          </cell>
          <cell r="Z648">
            <v>30046.067061275804</v>
          </cell>
        </row>
        <row r="649">
          <cell r="C649" t="str">
            <v>Excess Cash Applied (%)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0">
          <cell r="C650" t="str">
            <v>Excess Cash Payment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</row>
        <row r="652">
          <cell r="C652" t="str">
            <v>Actual EOY Balance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</row>
        <row r="653"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</row>
        <row r="654">
          <cell r="C654" t="str">
            <v>Interest Expense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</row>
        <row r="655">
          <cell r="C655" t="str">
            <v>LIBOR Spread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C656" t="str">
            <v>Interest Rate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0.02</v>
          </cell>
          <cell r="S656">
            <v>0.02</v>
          </cell>
          <cell r="T656">
            <v>0</v>
          </cell>
          <cell r="U656">
            <v>0</v>
          </cell>
          <cell r="V656">
            <v>0</v>
          </cell>
          <cell r="W656">
            <v>0.02</v>
          </cell>
          <cell r="X656">
            <v>0.02</v>
          </cell>
          <cell r="Y656">
            <v>0.02</v>
          </cell>
          <cell r="Z656">
            <v>0.02</v>
          </cell>
          <cell r="AA656">
            <v>0.02</v>
          </cell>
          <cell r="AB656">
            <v>0.02</v>
          </cell>
          <cell r="AC656">
            <v>0.02</v>
          </cell>
          <cell r="AD656">
            <v>0.02</v>
          </cell>
          <cell r="AE656">
            <v>0.02</v>
          </cell>
        </row>
        <row r="658">
          <cell r="C658" t="str">
            <v>Senior Unsecured Debt 7</v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</row>
        <row r="659">
          <cell r="C659" t="str">
            <v>Maturity</v>
          </cell>
          <cell r="G659" t="str">
            <v>Maturity:</v>
          </cell>
          <cell r="I659">
            <v>1</v>
          </cell>
          <cell r="N659">
            <v>-3</v>
          </cell>
          <cell r="O659">
            <v>-2</v>
          </cell>
          <cell r="P659">
            <v>-1</v>
          </cell>
          <cell r="Q659">
            <v>0</v>
          </cell>
          <cell r="R659">
            <v>1</v>
          </cell>
          <cell r="S659">
            <v>-3</v>
          </cell>
          <cell r="T659">
            <v>-2</v>
          </cell>
          <cell r="U659">
            <v>-1</v>
          </cell>
          <cell r="V659">
            <v>0</v>
          </cell>
          <cell r="W659">
            <v>2</v>
          </cell>
          <cell r="X659">
            <v>3</v>
          </cell>
          <cell r="Y659">
            <v>4</v>
          </cell>
          <cell r="Z659">
            <v>5</v>
          </cell>
          <cell r="AA659">
            <v>6</v>
          </cell>
          <cell r="AB659">
            <v>7</v>
          </cell>
          <cell r="AC659">
            <v>8</v>
          </cell>
          <cell r="AD659">
            <v>9</v>
          </cell>
          <cell r="AE659">
            <v>10</v>
          </cell>
        </row>
        <row r="660">
          <cell r="C660" t="str">
            <v>BOY Balance</v>
          </cell>
          <cell r="G660" t="str">
            <v xml:space="preserve">Average Life: </v>
          </cell>
          <cell r="I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</row>
        <row r="661">
          <cell r="C661" t="str">
            <v>Additions</v>
          </cell>
          <cell r="G661" t="str">
            <v>Secured:</v>
          </cell>
          <cell r="I661" t="b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C662" t="str">
            <v>Scheduled Amortization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C663" t="str">
            <v>Scheduled Payments Made</v>
          </cell>
          <cell r="G663" t="str">
            <v>(Assuming No Excess Cash Pmt, Scheduled Pmts. Made will equal Sch. Amort.)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C664" t="str">
            <v>EOY Balance Pre Excess Cash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6">
          <cell r="C666" t="str">
            <v>Excess Cash Available</v>
          </cell>
          <cell r="N666">
            <v>6572.2624728391256</v>
          </cell>
          <cell r="O666">
            <v>1959.6050752766241</v>
          </cell>
          <cell r="P666">
            <v>599.63443417783856</v>
          </cell>
          <cell r="Q666">
            <v>-326.01477143074771</v>
          </cell>
          <cell r="R666">
            <v>8805.4872108628479</v>
          </cell>
          <cell r="S666">
            <v>-2931.8361178259893</v>
          </cell>
          <cell r="T666">
            <v>-9541.3748361896614</v>
          </cell>
          <cell r="U666">
            <v>-4958.5022426931837</v>
          </cell>
          <cell r="V666">
            <v>0</v>
          </cell>
          <cell r="W666">
            <v>-20753.029235496149</v>
          </cell>
          <cell r="X666">
            <v>-3108.4026619444103</v>
          </cell>
          <cell r="Y666">
            <v>-18032.745300939023</v>
          </cell>
          <cell r="Z666">
            <v>30046.067061275804</v>
          </cell>
        </row>
        <row r="667">
          <cell r="C667" t="str">
            <v>Excess Cash Applied (%)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</row>
        <row r="668">
          <cell r="C668" t="str">
            <v>Excess Cash Payment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</row>
        <row r="670">
          <cell r="C670" t="str">
            <v>Actual EOY Balance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1"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C672" t="str">
            <v>Interest Expense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C673" t="str">
            <v>LIBOR Spread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C674" t="str">
            <v>Interest Rate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0.02</v>
          </cell>
          <cell r="S674">
            <v>0.02</v>
          </cell>
          <cell r="T674">
            <v>0</v>
          </cell>
          <cell r="U674">
            <v>0</v>
          </cell>
          <cell r="V674">
            <v>0</v>
          </cell>
          <cell r="W674">
            <v>0.02</v>
          </cell>
          <cell r="X674">
            <v>0.02</v>
          </cell>
          <cell r="Y674">
            <v>0.02</v>
          </cell>
          <cell r="Z674">
            <v>0.02</v>
          </cell>
          <cell r="AA674">
            <v>0.02</v>
          </cell>
          <cell r="AB674">
            <v>0.02</v>
          </cell>
          <cell r="AC674">
            <v>0.02</v>
          </cell>
          <cell r="AD674">
            <v>0.02</v>
          </cell>
          <cell r="AE674">
            <v>0.02</v>
          </cell>
        </row>
        <row r="676">
          <cell r="C676" t="str">
            <v>Capital Leases</v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</row>
        <row r="677">
          <cell r="C677" t="str">
            <v>Maturity</v>
          </cell>
          <cell r="G677" t="str">
            <v>Maturity:</v>
          </cell>
          <cell r="I677" t="str">
            <v xml:space="preserve">&gt;10  </v>
          </cell>
          <cell r="N677" t="str">
            <v>1Q 2003</v>
          </cell>
          <cell r="O677" t="str">
            <v>2Q 2003</v>
          </cell>
          <cell r="P677" t="str">
            <v>3Q 2003</v>
          </cell>
          <cell r="Q677" t="str">
            <v>4Q 2003 Е</v>
          </cell>
          <cell r="R677">
            <v>2003</v>
          </cell>
          <cell r="S677" t="str">
            <v>1Q 2004</v>
          </cell>
          <cell r="T677" t="str">
            <v>2Q 2004</v>
          </cell>
          <cell r="U677" t="str">
            <v>3Q 2004</v>
          </cell>
          <cell r="V677" t="str">
            <v>4Q 2004</v>
          </cell>
          <cell r="W677">
            <v>2004</v>
          </cell>
          <cell r="X677">
            <v>2005</v>
          </cell>
          <cell r="Y677">
            <v>2006</v>
          </cell>
          <cell r="Z677">
            <v>2007</v>
          </cell>
          <cell r="AA677">
            <v>6</v>
          </cell>
          <cell r="AB677">
            <v>7</v>
          </cell>
          <cell r="AC677">
            <v>8</v>
          </cell>
          <cell r="AD677">
            <v>9</v>
          </cell>
          <cell r="AE677">
            <v>10</v>
          </cell>
        </row>
        <row r="678">
          <cell r="C678" t="str">
            <v>BOY Balance</v>
          </cell>
          <cell r="N678">
            <v>99</v>
          </cell>
          <cell r="O678">
            <v>99</v>
          </cell>
          <cell r="P678">
            <v>99</v>
          </cell>
          <cell r="Q678">
            <v>99</v>
          </cell>
          <cell r="R678">
            <v>99</v>
          </cell>
          <cell r="S678">
            <v>99</v>
          </cell>
          <cell r="T678">
            <v>3159.809170717921</v>
          </cell>
          <cell r="U678">
            <v>5175.8040301673891</v>
          </cell>
          <cell r="V678">
            <v>9280.0802665117899</v>
          </cell>
          <cell r="W678">
            <v>99</v>
          </cell>
          <cell r="X678">
            <v>7932.3333333333339</v>
          </cell>
          <cell r="Y678">
            <v>7932.3333333333339</v>
          </cell>
          <cell r="Z678">
            <v>7932.3333333333339</v>
          </cell>
          <cell r="AA678">
            <v>7932.3333333333339</v>
          </cell>
          <cell r="AB678">
            <v>7932.3333333333339</v>
          </cell>
          <cell r="AC678">
            <v>7932.3333333333339</v>
          </cell>
          <cell r="AD678">
            <v>7932.3333333333339</v>
          </cell>
          <cell r="AE678">
            <v>7932.3333333333339</v>
          </cell>
        </row>
        <row r="679">
          <cell r="C679" t="str">
            <v>Additions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4279.1051740412386</v>
          </cell>
          <cell r="T679">
            <v>3000</v>
          </cell>
          <cell r="U679">
            <v>5000</v>
          </cell>
          <cell r="V679">
            <v>0</v>
          </cell>
          <cell r="W679">
            <v>12279.105174041239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</row>
        <row r="680">
          <cell r="C680" t="str">
            <v>Scheduled Payments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1218.2960033233176</v>
          </cell>
          <cell r="T680">
            <v>984.00514055053156</v>
          </cell>
          <cell r="U680">
            <v>895.72376365560081</v>
          </cell>
          <cell r="V680">
            <v>1347.7469331784553</v>
          </cell>
          <cell r="W680">
            <v>4445.7718407079046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</row>
        <row r="681">
          <cell r="C681" t="str">
            <v>EOY Balance Pre Excess Cash</v>
          </cell>
          <cell r="N681">
            <v>99</v>
          </cell>
          <cell r="O681">
            <v>99</v>
          </cell>
          <cell r="P681">
            <v>99</v>
          </cell>
          <cell r="Q681">
            <v>99</v>
          </cell>
          <cell r="R681">
            <v>99</v>
          </cell>
          <cell r="S681">
            <v>3159.809170717921</v>
          </cell>
          <cell r="T681">
            <v>5175.8040301673891</v>
          </cell>
          <cell r="U681">
            <v>9280.0802665117899</v>
          </cell>
          <cell r="V681">
            <v>7932.3333333333348</v>
          </cell>
          <cell r="W681">
            <v>7932.3333333333348</v>
          </cell>
          <cell r="X681">
            <v>7932.3333333333339</v>
          </cell>
          <cell r="Y681">
            <v>7932.3333333333339</v>
          </cell>
          <cell r="Z681">
            <v>7932.3333333333339</v>
          </cell>
          <cell r="AA681">
            <v>7932.3333333333339</v>
          </cell>
          <cell r="AB681">
            <v>7932.3333333333339</v>
          </cell>
          <cell r="AC681">
            <v>7932.3333333333339</v>
          </cell>
          <cell r="AD681">
            <v>7932.3333333333339</v>
          </cell>
          <cell r="AE681">
            <v>7932.3333333333339</v>
          </cell>
        </row>
        <row r="683">
          <cell r="C683" t="str">
            <v>Excess Cash Available</v>
          </cell>
          <cell r="N683">
            <v>6572.2624728391256</v>
          </cell>
          <cell r="O683">
            <v>1959.6050752766241</v>
          </cell>
          <cell r="P683">
            <v>599.63443417783856</v>
          </cell>
          <cell r="Q683">
            <v>-326.01477143074771</v>
          </cell>
          <cell r="R683">
            <v>8805.4872108628479</v>
          </cell>
          <cell r="S683">
            <v>-2931.8361178259893</v>
          </cell>
          <cell r="T683">
            <v>-9541.3748361896614</v>
          </cell>
          <cell r="U683">
            <v>-4958.5022426931837</v>
          </cell>
          <cell r="V683">
            <v>-3321.3160387872977</v>
          </cell>
          <cell r="W683">
            <v>-20753.029235496149</v>
          </cell>
          <cell r="X683">
            <v>-3108.4026619444103</v>
          </cell>
          <cell r="Y683">
            <v>-18032.745300939023</v>
          </cell>
          <cell r="Z683">
            <v>0</v>
          </cell>
        </row>
        <row r="684">
          <cell r="C684" t="str">
            <v>Excess Cash Applied (%)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</row>
        <row r="685">
          <cell r="C685" t="str">
            <v>Excess Cash Payment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</row>
        <row r="687">
          <cell r="C687" t="str">
            <v>Actual EOY Balance</v>
          </cell>
          <cell r="N687">
            <v>99</v>
          </cell>
          <cell r="O687">
            <v>99</v>
          </cell>
          <cell r="P687">
            <v>99</v>
          </cell>
          <cell r="Q687">
            <v>99</v>
          </cell>
          <cell r="R687">
            <v>99</v>
          </cell>
          <cell r="S687">
            <v>3159.809170717921</v>
          </cell>
          <cell r="T687">
            <v>5175.8040301673891</v>
          </cell>
          <cell r="U687">
            <v>9280.0802665117899</v>
          </cell>
          <cell r="V687">
            <v>7932.3333333333348</v>
          </cell>
          <cell r="W687">
            <v>7932.3333333333339</v>
          </cell>
          <cell r="X687">
            <v>7932.3333333333339</v>
          </cell>
          <cell r="Y687">
            <v>7932.3333333333339</v>
          </cell>
          <cell r="Z687">
            <v>7932.3333333333339</v>
          </cell>
          <cell r="AA687">
            <v>7932.3333333333339</v>
          </cell>
          <cell r="AB687">
            <v>7932.3333333333339</v>
          </cell>
          <cell r="AC687">
            <v>7932.3333333333339</v>
          </cell>
          <cell r="AD687">
            <v>7932.3333333333339</v>
          </cell>
          <cell r="AE687">
            <v>7932.3333333333339</v>
          </cell>
        </row>
        <row r="688">
          <cell r="N688">
            <v>99</v>
          </cell>
          <cell r="O688">
            <v>99</v>
          </cell>
          <cell r="P688">
            <v>99</v>
          </cell>
          <cell r="Q688">
            <v>99</v>
          </cell>
          <cell r="R688">
            <v>99</v>
          </cell>
          <cell r="S688">
            <v>3159.80917</v>
          </cell>
          <cell r="T688">
            <v>5175.8040300000002</v>
          </cell>
          <cell r="U688">
            <v>9280.0802700000004</v>
          </cell>
          <cell r="V688">
            <v>7932.3333300000004</v>
          </cell>
          <cell r="W688">
            <v>7932.3333300000004</v>
          </cell>
          <cell r="X688">
            <v>7932.3333300000004</v>
          </cell>
          <cell r="Y688">
            <v>7932.3333300000004</v>
          </cell>
          <cell r="Z688">
            <v>7932.3333300000004</v>
          </cell>
          <cell r="AA688">
            <v>7932.3333300000004</v>
          </cell>
          <cell r="AB688">
            <v>7932.3333300000004</v>
          </cell>
          <cell r="AC688">
            <v>7932.3333300000004</v>
          </cell>
          <cell r="AD688">
            <v>7932.3333300000004</v>
          </cell>
          <cell r="AE688">
            <v>7932.3333300000004</v>
          </cell>
        </row>
        <row r="689">
          <cell r="C689" t="str">
            <v>Interest Expense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254.21621560421261</v>
          </cell>
          <cell r="T689">
            <v>217.70916575247372</v>
          </cell>
          <cell r="U689">
            <v>295.22135530217184</v>
          </cell>
          <cell r="V689">
            <v>478.53065828240551</v>
          </cell>
          <cell r="W689">
            <v>1245.6773949412636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</row>
        <row r="690">
          <cell r="C690" t="str">
            <v>Interest Rate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</row>
        <row r="692">
          <cell r="C692" t="str">
            <v>Capital Leases 2</v>
          </cell>
          <cell r="N692" t="str">
            <v/>
          </cell>
          <cell r="O692" t="str">
            <v/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</row>
        <row r="693">
          <cell r="C693" t="str">
            <v>Maturity</v>
          </cell>
          <cell r="G693" t="str">
            <v>Maturity:</v>
          </cell>
          <cell r="I693">
            <v>1</v>
          </cell>
          <cell r="N693">
            <v>-3</v>
          </cell>
          <cell r="O693">
            <v>-2</v>
          </cell>
          <cell r="P693">
            <v>-1</v>
          </cell>
          <cell r="Q693">
            <v>0</v>
          </cell>
          <cell r="R693">
            <v>1</v>
          </cell>
          <cell r="S693">
            <v>-3</v>
          </cell>
          <cell r="T693">
            <v>-2</v>
          </cell>
          <cell r="U693">
            <v>-1</v>
          </cell>
          <cell r="V693">
            <v>0</v>
          </cell>
          <cell r="W693">
            <v>2</v>
          </cell>
          <cell r="X693">
            <v>3</v>
          </cell>
          <cell r="Y693">
            <v>4</v>
          </cell>
          <cell r="Z693">
            <v>5</v>
          </cell>
          <cell r="AA693">
            <v>6</v>
          </cell>
          <cell r="AB693">
            <v>7</v>
          </cell>
          <cell r="AC693">
            <v>8</v>
          </cell>
          <cell r="AD693">
            <v>9</v>
          </cell>
          <cell r="AE693">
            <v>10</v>
          </cell>
        </row>
        <row r="694">
          <cell r="C694" t="str">
            <v>BOY Balance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</row>
        <row r="695">
          <cell r="C695" t="str">
            <v>Additions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</row>
        <row r="696">
          <cell r="C696" t="str">
            <v>Scheduled Payments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</row>
        <row r="697">
          <cell r="C697" t="str">
            <v>EOY Balance Pre Excess Cash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</row>
        <row r="699">
          <cell r="C699" t="str">
            <v>Excess Cash Available</v>
          </cell>
          <cell r="N699">
            <v>6572.2624728391256</v>
          </cell>
          <cell r="O699">
            <v>1959.6050752766241</v>
          </cell>
          <cell r="P699">
            <v>599.63443417783856</v>
          </cell>
          <cell r="Q699">
            <v>-326.01477143074771</v>
          </cell>
          <cell r="R699">
            <v>8805.4872108628479</v>
          </cell>
          <cell r="S699">
            <v>-2931.8361178259893</v>
          </cell>
          <cell r="T699">
            <v>-9541.3748361896614</v>
          </cell>
          <cell r="U699">
            <v>-4958.5022426931837</v>
          </cell>
          <cell r="V699">
            <v>-3321.3160387872977</v>
          </cell>
          <cell r="W699">
            <v>-20753.029235496149</v>
          </cell>
          <cell r="X699">
            <v>-3108.4026619444103</v>
          </cell>
          <cell r="Y699">
            <v>-18032.745300939023</v>
          </cell>
          <cell r="Z699">
            <v>0</v>
          </cell>
        </row>
        <row r="700">
          <cell r="C700" t="str">
            <v>Excess Cash Applied (%)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</row>
        <row r="701">
          <cell r="C701" t="str">
            <v>Excess Cash Payment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</row>
        <row r="703">
          <cell r="C703" t="str">
            <v>Actual EOY Balance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</row>
        <row r="704"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</row>
        <row r="705">
          <cell r="C705" t="str">
            <v>Interest Expense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</row>
        <row r="706">
          <cell r="C706" t="str">
            <v>Interest Rate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</row>
        <row r="708">
          <cell r="C708" t="str">
            <v>Subordinated Debt 1</v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</row>
        <row r="709">
          <cell r="C709" t="str">
            <v>Maturity</v>
          </cell>
          <cell r="G709" t="str">
            <v>Maturity:</v>
          </cell>
          <cell r="I709">
            <v>1</v>
          </cell>
          <cell r="N709">
            <v>-3</v>
          </cell>
          <cell r="O709">
            <v>-2</v>
          </cell>
          <cell r="P709">
            <v>-1</v>
          </cell>
          <cell r="Q709">
            <v>0</v>
          </cell>
          <cell r="R709">
            <v>1</v>
          </cell>
          <cell r="S709">
            <v>-3</v>
          </cell>
          <cell r="T709">
            <v>-2</v>
          </cell>
          <cell r="U709">
            <v>-1</v>
          </cell>
          <cell r="V709">
            <v>0</v>
          </cell>
          <cell r="W709">
            <v>2</v>
          </cell>
          <cell r="X709">
            <v>3</v>
          </cell>
          <cell r="Y709">
            <v>4</v>
          </cell>
          <cell r="Z709">
            <v>5</v>
          </cell>
          <cell r="AA709">
            <v>6</v>
          </cell>
          <cell r="AB709">
            <v>7</v>
          </cell>
          <cell r="AC709">
            <v>8</v>
          </cell>
          <cell r="AD709">
            <v>9</v>
          </cell>
          <cell r="AE709">
            <v>10</v>
          </cell>
        </row>
        <row r="710">
          <cell r="C710" t="str">
            <v>BOY Balance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</row>
        <row r="711">
          <cell r="C711" t="str">
            <v>Additions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</row>
        <row r="712">
          <cell r="C712" t="str">
            <v>Scheduled Payments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</row>
        <row r="713">
          <cell r="C713" t="str">
            <v>EOY Balance Pre Excess Cash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</row>
        <row r="715">
          <cell r="C715" t="str">
            <v>Excess Cash Available</v>
          </cell>
          <cell r="N715">
            <v>6572.2624728391256</v>
          </cell>
          <cell r="O715">
            <v>1959.6050752766241</v>
          </cell>
          <cell r="P715">
            <v>599.63443417783856</v>
          </cell>
          <cell r="Q715">
            <v>-326.01477143074771</v>
          </cell>
          <cell r="R715">
            <v>8805.4872108628479</v>
          </cell>
          <cell r="S715">
            <v>-2931.8361178259893</v>
          </cell>
          <cell r="T715">
            <v>-9541.3748361896614</v>
          </cell>
          <cell r="U715">
            <v>-4958.5022426931837</v>
          </cell>
          <cell r="V715">
            <v>-3321.3160387872977</v>
          </cell>
          <cell r="W715">
            <v>-20753.029235496149</v>
          </cell>
          <cell r="X715">
            <v>-3108.4026619444103</v>
          </cell>
          <cell r="Y715">
            <v>-18032.745300939023</v>
          </cell>
          <cell r="Z715">
            <v>0</v>
          </cell>
        </row>
        <row r="716">
          <cell r="C716" t="str">
            <v>Excess Cash Applied (%)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</row>
        <row r="717">
          <cell r="C717" t="str">
            <v>Excess Cash Payment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</row>
        <row r="719">
          <cell r="C719" t="str">
            <v>Actual EOY Balance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</row>
        <row r="720"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</row>
        <row r="721">
          <cell r="C721" t="str">
            <v>Interest Expense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</row>
        <row r="722">
          <cell r="C722" t="str">
            <v>Interest Rate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</row>
        <row r="724">
          <cell r="C724" t="str">
            <v>Subordinated Debt 2</v>
          </cell>
        </row>
        <row r="725">
          <cell r="C725" t="str">
            <v>Maturity</v>
          </cell>
          <cell r="G725" t="str">
            <v>Maturity:</v>
          </cell>
          <cell r="I725">
            <v>1</v>
          </cell>
          <cell r="N725">
            <v>-3</v>
          </cell>
          <cell r="O725">
            <v>-2</v>
          </cell>
          <cell r="P725">
            <v>-1</v>
          </cell>
          <cell r="Q725">
            <v>0</v>
          </cell>
          <cell r="R725">
            <v>1</v>
          </cell>
          <cell r="S725">
            <v>-3</v>
          </cell>
          <cell r="T725">
            <v>-2</v>
          </cell>
          <cell r="U725">
            <v>-1</v>
          </cell>
          <cell r="V725">
            <v>0</v>
          </cell>
          <cell r="W725">
            <v>2</v>
          </cell>
          <cell r="X725">
            <v>3</v>
          </cell>
          <cell r="Y725">
            <v>4</v>
          </cell>
          <cell r="Z725">
            <v>5</v>
          </cell>
          <cell r="AA725">
            <v>6</v>
          </cell>
          <cell r="AB725">
            <v>7</v>
          </cell>
          <cell r="AC725">
            <v>8</v>
          </cell>
          <cell r="AD725">
            <v>9</v>
          </cell>
          <cell r="AE725">
            <v>10</v>
          </cell>
        </row>
        <row r="726">
          <cell r="C726" t="str">
            <v>BOY Balance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</row>
        <row r="727">
          <cell r="C727" t="str">
            <v>Additions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</row>
        <row r="728">
          <cell r="C728" t="str">
            <v>Scheduled Payments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</row>
        <row r="729">
          <cell r="C729" t="str">
            <v>EOY Balance Pre Excess Cash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</row>
        <row r="731">
          <cell r="C731" t="str">
            <v>Excess Cash Available</v>
          </cell>
          <cell r="N731">
            <v>6572.2624728391256</v>
          </cell>
          <cell r="O731">
            <v>1959.6050752766241</v>
          </cell>
          <cell r="P731">
            <v>599.63443417783856</v>
          </cell>
          <cell r="Q731">
            <v>-326.01477143074771</v>
          </cell>
          <cell r="R731">
            <v>8805.4872108628479</v>
          </cell>
          <cell r="S731">
            <v>-2931.8361178259893</v>
          </cell>
          <cell r="T731">
            <v>-9541.3748361896614</v>
          </cell>
          <cell r="U731">
            <v>-4958.5022426931837</v>
          </cell>
          <cell r="V731">
            <v>-3321.3160387872977</v>
          </cell>
          <cell r="W731">
            <v>-20753.029235496149</v>
          </cell>
          <cell r="X731">
            <v>-3108.4026619444103</v>
          </cell>
          <cell r="Y731">
            <v>-18032.745300939023</v>
          </cell>
          <cell r="Z731">
            <v>0</v>
          </cell>
        </row>
        <row r="732">
          <cell r="C732" t="str">
            <v>Excess Cash Applied (%)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C733" t="str">
            <v>Excess Cash Payment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5">
          <cell r="C735" t="str">
            <v>Actual EOY Balance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</row>
        <row r="736"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</row>
        <row r="737">
          <cell r="C737" t="str">
            <v>Interest Expense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</row>
        <row r="738">
          <cell r="C738" t="str">
            <v>Interest Rate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</row>
        <row r="740">
          <cell r="C740" t="str">
            <v>Subordinated Debt 3</v>
          </cell>
        </row>
        <row r="741">
          <cell r="C741" t="str">
            <v>Maturity</v>
          </cell>
          <cell r="G741" t="str">
            <v>Maturity:</v>
          </cell>
          <cell r="I741">
            <v>1</v>
          </cell>
          <cell r="N741">
            <v>-3</v>
          </cell>
          <cell r="O741">
            <v>-2</v>
          </cell>
          <cell r="P741">
            <v>-1</v>
          </cell>
          <cell r="Q741">
            <v>0</v>
          </cell>
          <cell r="R741">
            <v>1</v>
          </cell>
          <cell r="S741">
            <v>-3</v>
          </cell>
          <cell r="T741">
            <v>-2</v>
          </cell>
          <cell r="U741">
            <v>-1</v>
          </cell>
          <cell r="V741">
            <v>0</v>
          </cell>
          <cell r="W741">
            <v>2</v>
          </cell>
          <cell r="X741">
            <v>3</v>
          </cell>
          <cell r="Y741">
            <v>4</v>
          </cell>
          <cell r="Z741">
            <v>5</v>
          </cell>
          <cell r="AA741">
            <v>6</v>
          </cell>
          <cell r="AB741">
            <v>7</v>
          </cell>
          <cell r="AC741">
            <v>8</v>
          </cell>
          <cell r="AD741">
            <v>9</v>
          </cell>
          <cell r="AE741">
            <v>10</v>
          </cell>
        </row>
        <row r="742">
          <cell r="C742" t="str">
            <v>BOY Balance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</row>
        <row r="743">
          <cell r="C743" t="str">
            <v>Additions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</row>
        <row r="744">
          <cell r="C744" t="str">
            <v>Scheduled Payments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</row>
        <row r="745">
          <cell r="C745" t="str">
            <v>EOY Balance Pre Excess Cash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</row>
        <row r="747">
          <cell r="C747" t="str">
            <v>Excess Cash Available</v>
          </cell>
          <cell r="N747">
            <v>6572.2624728391256</v>
          </cell>
          <cell r="O747">
            <v>1959.6050752766241</v>
          </cell>
          <cell r="P747">
            <v>599.63443417783856</v>
          </cell>
          <cell r="Q747">
            <v>-326.01477143074771</v>
          </cell>
          <cell r="R747">
            <v>8805.4872108628479</v>
          </cell>
          <cell r="S747">
            <v>-2931.8361178259893</v>
          </cell>
          <cell r="T747">
            <v>-9541.3748361896614</v>
          </cell>
          <cell r="U747">
            <v>-4958.5022426931837</v>
          </cell>
          <cell r="V747">
            <v>-3321.3160387872977</v>
          </cell>
          <cell r="W747">
            <v>-20753.029235496149</v>
          </cell>
          <cell r="X747">
            <v>-3108.4026619444103</v>
          </cell>
          <cell r="Y747">
            <v>-18032.745300939023</v>
          </cell>
          <cell r="Z747">
            <v>0</v>
          </cell>
        </row>
        <row r="748">
          <cell r="C748" t="str">
            <v>Excess Cash Applied (%)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</row>
        <row r="749">
          <cell r="C749" t="str">
            <v>Excess Cash Payment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</row>
        <row r="751">
          <cell r="C751" t="str">
            <v>Actual EOY Balance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</row>
        <row r="752"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</row>
        <row r="753">
          <cell r="C753" t="str">
            <v>Interest Expense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</row>
        <row r="754">
          <cell r="C754" t="str">
            <v>Interest Rate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</row>
        <row r="756">
          <cell r="C756" t="str">
            <v>Subordinated Debt 4</v>
          </cell>
          <cell r="N756" t="str">
            <v/>
          </cell>
          <cell r="O756" t="str">
            <v/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</row>
        <row r="757">
          <cell r="C757" t="str">
            <v>Maturity</v>
          </cell>
          <cell r="G757" t="str">
            <v>Maturity:</v>
          </cell>
          <cell r="I757">
            <v>1</v>
          </cell>
          <cell r="N757">
            <v>-3</v>
          </cell>
          <cell r="O757">
            <v>-2</v>
          </cell>
          <cell r="P757">
            <v>-1</v>
          </cell>
          <cell r="Q757">
            <v>0</v>
          </cell>
          <cell r="R757">
            <v>1</v>
          </cell>
          <cell r="S757">
            <v>-3</v>
          </cell>
          <cell r="T757">
            <v>-2</v>
          </cell>
          <cell r="U757">
            <v>-1</v>
          </cell>
          <cell r="V757">
            <v>0</v>
          </cell>
          <cell r="W757">
            <v>2</v>
          </cell>
          <cell r="X757">
            <v>3</v>
          </cell>
          <cell r="Y757">
            <v>4</v>
          </cell>
          <cell r="Z757">
            <v>5</v>
          </cell>
          <cell r="AA757">
            <v>6</v>
          </cell>
          <cell r="AB757">
            <v>7</v>
          </cell>
          <cell r="AC757">
            <v>8</v>
          </cell>
          <cell r="AD757">
            <v>9</v>
          </cell>
          <cell r="AE757">
            <v>10</v>
          </cell>
        </row>
        <row r="758">
          <cell r="C758" t="str">
            <v>BOY Balance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</row>
        <row r="759">
          <cell r="C759" t="str">
            <v>Additions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</row>
        <row r="760">
          <cell r="C760" t="str">
            <v>Scheduled Payments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</row>
        <row r="761">
          <cell r="C761" t="str">
            <v>EOY Balance Pre Excess Cash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</row>
        <row r="763">
          <cell r="C763" t="str">
            <v>Excess Cash Available</v>
          </cell>
          <cell r="N763">
            <v>6572.2624728391256</v>
          </cell>
          <cell r="O763">
            <v>1959.6050752766241</v>
          </cell>
          <cell r="P763">
            <v>599.63443417783856</v>
          </cell>
          <cell r="Q763">
            <v>-326.01477143074771</v>
          </cell>
          <cell r="R763">
            <v>8805.4872108628479</v>
          </cell>
          <cell r="S763">
            <v>-2931.8361178259893</v>
          </cell>
          <cell r="T763">
            <v>-9541.3748361896614</v>
          </cell>
          <cell r="U763">
            <v>-4958.5022426931837</v>
          </cell>
          <cell r="V763">
            <v>-3321.3160387872977</v>
          </cell>
          <cell r="W763">
            <v>-20753.029235496149</v>
          </cell>
          <cell r="X763">
            <v>-3108.4026619444103</v>
          </cell>
          <cell r="Y763">
            <v>-18032.745300939023</v>
          </cell>
          <cell r="Z763">
            <v>0</v>
          </cell>
        </row>
        <row r="764">
          <cell r="C764" t="str">
            <v>Excess Cash Applied (%)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</row>
        <row r="765">
          <cell r="C765" t="str">
            <v>Excess Cash Payment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</row>
        <row r="767">
          <cell r="C767" t="str">
            <v>Actual EOY Balance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</row>
        <row r="768"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</row>
        <row r="769">
          <cell r="C769" t="str">
            <v>Interest Expense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</row>
        <row r="770">
          <cell r="C770" t="str">
            <v>Interest Rate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</row>
        <row r="772">
          <cell r="C772" t="str">
            <v>Other Sub. Debt 1 (W/PIK)</v>
          </cell>
          <cell r="N772" t="str">
            <v/>
          </cell>
          <cell r="O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</row>
        <row r="773">
          <cell r="C773" t="str">
            <v>Maturity</v>
          </cell>
          <cell r="G773" t="str">
            <v>Maturity:</v>
          </cell>
          <cell r="I773">
            <v>1</v>
          </cell>
          <cell r="N773">
            <v>-3</v>
          </cell>
          <cell r="O773">
            <v>-2</v>
          </cell>
          <cell r="P773">
            <v>-1</v>
          </cell>
          <cell r="Q773">
            <v>0</v>
          </cell>
          <cell r="R773">
            <v>1</v>
          </cell>
          <cell r="S773">
            <v>-3</v>
          </cell>
          <cell r="T773">
            <v>-2</v>
          </cell>
          <cell r="U773">
            <v>-1</v>
          </cell>
          <cell r="V773">
            <v>0</v>
          </cell>
          <cell r="W773">
            <v>2</v>
          </cell>
          <cell r="X773">
            <v>3</v>
          </cell>
          <cell r="Y773">
            <v>4</v>
          </cell>
          <cell r="Z773">
            <v>5</v>
          </cell>
          <cell r="AA773">
            <v>6</v>
          </cell>
          <cell r="AB773">
            <v>7</v>
          </cell>
          <cell r="AC773">
            <v>8</v>
          </cell>
          <cell r="AD773">
            <v>9</v>
          </cell>
          <cell r="AE773">
            <v>10</v>
          </cell>
        </row>
        <row r="774">
          <cell r="C774" t="str">
            <v>BOY Balance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</row>
        <row r="775">
          <cell r="C775" t="str">
            <v>Additions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</row>
        <row r="776">
          <cell r="C776" t="str">
            <v>Scheduled Payments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</row>
        <row r="777">
          <cell r="C777" t="str">
            <v>EOY Balance Pre Excess Cash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</row>
        <row r="779">
          <cell r="C779" t="str">
            <v>Interest Expense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</row>
        <row r="780">
          <cell r="C780" t="str">
            <v>Interest Expense - Cash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</row>
        <row r="781">
          <cell r="C781" t="str">
            <v>PIK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</row>
        <row r="783">
          <cell r="C783" t="str">
            <v>Excess Cash Available</v>
          </cell>
          <cell r="N783">
            <v>6572.2624728391256</v>
          </cell>
          <cell r="O783">
            <v>1959.6050752766241</v>
          </cell>
          <cell r="P783">
            <v>599.63443417783856</v>
          </cell>
          <cell r="Q783">
            <v>-326.01477143074771</v>
          </cell>
          <cell r="R783">
            <v>8805.4872108628479</v>
          </cell>
          <cell r="S783">
            <v>-2931.8361178259893</v>
          </cell>
          <cell r="T783">
            <v>-9541.3748361896614</v>
          </cell>
          <cell r="U783">
            <v>-4958.5022426931837</v>
          </cell>
          <cell r="V783">
            <v>-3321.3160387872977</v>
          </cell>
          <cell r="W783">
            <v>-20753.029235496149</v>
          </cell>
          <cell r="X783">
            <v>-3108.4026619444103</v>
          </cell>
          <cell r="Y783">
            <v>-18032.745300939023</v>
          </cell>
          <cell r="Z783">
            <v>0</v>
          </cell>
        </row>
        <row r="784">
          <cell r="C784" t="str">
            <v>Excess Cash Applied (%)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</row>
        <row r="785">
          <cell r="C785" t="str">
            <v>Excess Cash Payment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</row>
        <row r="787">
          <cell r="C787" t="str">
            <v>Actual EOY Balance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</row>
        <row r="788"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</row>
        <row r="789">
          <cell r="C789" t="str">
            <v>Interest Rate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</row>
        <row r="791">
          <cell r="C791" t="str">
            <v>Other Sub. Debt 2 (W/PIK)</v>
          </cell>
          <cell r="N791" t="str">
            <v/>
          </cell>
          <cell r="O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</row>
        <row r="792">
          <cell r="C792" t="str">
            <v>Maturity</v>
          </cell>
          <cell r="G792" t="str">
            <v>Maturity:</v>
          </cell>
          <cell r="I792">
            <v>1</v>
          </cell>
          <cell r="N792">
            <v>-3</v>
          </cell>
          <cell r="O792">
            <v>-2</v>
          </cell>
          <cell r="P792">
            <v>-1</v>
          </cell>
          <cell r="Q792">
            <v>0</v>
          </cell>
          <cell r="R792">
            <v>1</v>
          </cell>
          <cell r="S792">
            <v>-3</v>
          </cell>
          <cell r="T792">
            <v>-2</v>
          </cell>
          <cell r="U792">
            <v>-1</v>
          </cell>
          <cell r="V792">
            <v>0</v>
          </cell>
          <cell r="W792">
            <v>2</v>
          </cell>
          <cell r="X792">
            <v>3</v>
          </cell>
          <cell r="Y792">
            <v>4</v>
          </cell>
          <cell r="Z792">
            <v>5</v>
          </cell>
          <cell r="AA792">
            <v>6</v>
          </cell>
          <cell r="AB792">
            <v>7</v>
          </cell>
          <cell r="AC792">
            <v>8</v>
          </cell>
          <cell r="AD792">
            <v>9</v>
          </cell>
          <cell r="AE792">
            <v>10</v>
          </cell>
        </row>
        <row r="793">
          <cell r="C793" t="str">
            <v>BOY Balance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</row>
        <row r="794">
          <cell r="C794" t="str">
            <v>Additions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</row>
        <row r="795">
          <cell r="C795" t="str">
            <v>Scheduled Payments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</row>
        <row r="796">
          <cell r="C796" t="str">
            <v>EOY Balance Pre Excess Cash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</row>
        <row r="798">
          <cell r="C798" t="str">
            <v>Interest Expense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</row>
        <row r="799">
          <cell r="C799" t="str">
            <v>Interest Expense - Cash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</row>
        <row r="800">
          <cell r="C800" t="str">
            <v>PIK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</row>
        <row r="802">
          <cell r="C802" t="str">
            <v>Excess Cash Available</v>
          </cell>
          <cell r="N802">
            <v>6572.2624728391256</v>
          </cell>
          <cell r="O802">
            <v>1959.6050752766241</v>
          </cell>
          <cell r="P802">
            <v>599.63443417783856</v>
          </cell>
          <cell r="Q802">
            <v>-326.01477143074771</v>
          </cell>
          <cell r="R802">
            <v>8805.4872108628479</v>
          </cell>
          <cell r="S802">
            <v>-2931.8361178259893</v>
          </cell>
          <cell r="T802">
            <v>-9541.3748361896614</v>
          </cell>
          <cell r="U802">
            <v>-4958.5022426931837</v>
          </cell>
          <cell r="V802">
            <v>-3321.3160387872977</v>
          </cell>
          <cell r="W802">
            <v>-20753.029235496149</v>
          </cell>
          <cell r="X802">
            <v>-3108.4026619444103</v>
          </cell>
          <cell r="Y802">
            <v>-18032.745300939023</v>
          </cell>
          <cell r="Z802">
            <v>0</v>
          </cell>
        </row>
        <row r="803">
          <cell r="C803" t="str">
            <v>Excess Cash Applied (%)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</row>
        <row r="804">
          <cell r="C804" t="str">
            <v>Excess Cash Payment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</row>
        <row r="806">
          <cell r="C806" t="str">
            <v>Actual EOY Balance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</row>
        <row r="807"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</row>
        <row r="808">
          <cell r="C808" t="str">
            <v>Interest Rate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</row>
        <row r="810">
          <cell r="C810" t="str">
            <v>ESOP Subordinated Debt</v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</row>
        <row r="811">
          <cell r="C811" t="str">
            <v>Maturity</v>
          </cell>
          <cell r="G811" t="str">
            <v>Maturity:</v>
          </cell>
          <cell r="I811">
            <v>1</v>
          </cell>
          <cell r="N811">
            <v>-3</v>
          </cell>
          <cell r="O811">
            <v>-2</v>
          </cell>
          <cell r="P811">
            <v>-1</v>
          </cell>
          <cell r="Q811">
            <v>0</v>
          </cell>
          <cell r="R811">
            <v>1</v>
          </cell>
          <cell r="S811">
            <v>-3</v>
          </cell>
          <cell r="T811">
            <v>-2</v>
          </cell>
          <cell r="U811">
            <v>-1</v>
          </cell>
          <cell r="V811">
            <v>0</v>
          </cell>
          <cell r="W811">
            <v>2</v>
          </cell>
          <cell r="X811">
            <v>3</v>
          </cell>
          <cell r="Y811">
            <v>4</v>
          </cell>
          <cell r="Z811">
            <v>5</v>
          </cell>
          <cell r="AA811">
            <v>6</v>
          </cell>
          <cell r="AB811">
            <v>7</v>
          </cell>
          <cell r="AC811">
            <v>8</v>
          </cell>
          <cell r="AD811">
            <v>9</v>
          </cell>
          <cell r="AE811">
            <v>10</v>
          </cell>
        </row>
        <row r="812">
          <cell r="C812" t="str">
            <v>BOY Balance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</row>
        <row r="813">
          <cell r="C813" t="str">
            <v>Additions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</row>
        <row r="814">
          <cell r="C814" t="str">
            <v>Scheduled Payments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</row>
        <row r="815">
          <cell r="C815" t="str">
            <v>EOY Balance Pre Excess Cash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</row>
        <row r="817">
          <cell r="C817" t="str">
            <v>Excess Cash Available</v>
          </cell>
          <cell r="N817">
            <v>6572.2624728391256</v>
          </cell>
          <cell r="O817">
            <v>1959.6050752766241</v>
          </cell>
          <cell r="P817">
            <v>599.63443417783856</v>
          </cell>
          <cell r="Q817">
            <v>-326.01477143074771</v>
          </cell>
          <cell r="R817">
            <v>8805.4872108628479</v>
          </cell>
          <cell r="S817">
            <v>-2931.8361178259893</v>
          </cell>
          <cell r="T817">
            <v>-9541.3748361896614</v>
          </cell>
          <cell r="U817">
            <v>-4958.5022426931837</v>
          </cell>
          <cell r="V817">
            <v>-3321.3160387872977</v>
          </cell>
          <cell r="W817">
            <v>-20753.029235496149</v>
          </cell>
          <cell r="X817">
            <v>-3108.4026619444103</v>
          </cell>
          <cell r="Y817">
            <v>-18032.745300939023</v>
          </cell>
          <cell r="Z817">
            <v>0</v>
          </cell>
        </row>
        <row r="818">
          <cell r="C818" t="str">
            <v>Excess Cash Applied (%)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</row>
        <row r="819">
          <cell r="C819" t="str">
            <v>Excess Cash Payment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</row>
        <row r="821">
          <cell r="C821" t="str">
            <v>Actual EOY Balance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</row>
        <row r="822"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</row>
        <row r="823">
          <cell r="C823" t="str">
            <v>Interest Expense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</row>
        <row r="824">
          <cell r="C824" t="str">
            <v>Interest Rate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</row>
        <row r="826">
          <cell r="C826" t="str">
            <v>Preferred Stock - 1</v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</row>
        <row r="827">
          <cell r="C827" t="str">
            <v>BOY Balance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</row>
        <row r="828">
          <cell r="C828" t="str">
            <v>Issues/(Redemptions)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</row>
        <row r="830">
          <cell r="C830" t="str">
            <v>Dividend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</row>
        <row r="831">
          <cell r="C831" t="str">
            <v>Dividend - Cash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</row>
        <row r="832">
          <cell r="C832" t="str">
            <v>PIK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</row>
        <row r="834">
          <cell r="C834" t="str">
            <v>EOY Balance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</row>
        <row r="836">
          <cell r="C836" t="str">
            <v>Interest Rate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</row>
        <row r="838">
          <cell r="C838" t="str">
            <v>Preferred Stock - 2</v>
          </cell>
          <cell r="N838" t="str">
            <v/>
          </cell>
          <cell r="O838" t="str">
            <v/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</row>
        <row r="839">
          <cell r="C839" t="str">
            <v>BOY Balance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</row>
        <row r="840">
          <cell r="C840" t="str">
            <v>Issues/(Redemptions)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</row>
        <row r="842">
          <cell r="C842" t="str">
            <v>Dividend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</row>
        <row r="843">
          <cell r="C843" t="str">
            <v>Dividend - Cash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</row>
        <row r="844">
          <cell r="C844" t="str">
            <v>PIK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46">
          <cell r="C846" t="str">
            <v>EOY Balance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</row>
        <row r="848">
          <cell r="C848" t="str">
            <v>Interest Rate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</row>
        <row r="850">
          <cell r="C850" t="str">
            <v>COMMON EQUITY</v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</row>
        <row r="851">
          <cell r="C851" t="str">
            <v>Issues/(Redemptions)</v>
          </cell>
          <cell r="N851">
            <v>5961</v>
          </cell>
          <cell r="O851">
            <v>0</v>
          </cell>
          <cell r="P851">
            <v>359.85420552618416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</row>
        <row r="852">
          <cell r="C852" t="str">
            <v>Common Stock Dividend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1429.6908055102351</v>
          </cell>
          <cell r="Y852">
            <v>2877.3645213951431</v>
          </cell>
          <cell r="Z852">
            <v>3477.5233917103396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</row>
        <row r="853">
          <cell r="A853" t="str">
            <v>MISC_SHARES OUTSTANDING</v>
          </cell>
        </row>
        <row r="854">
          <cell r="C854" t="str">
            <v>Number of Shares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L854">
            <v>1.0000000000000001E-5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</row>
        <row r="855">
          <cell r="C855" t="str">
            <v>Dividend/Common Share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57">
          <cell r="C857" t="str">
            <v>TOTAL DEBT ISSUED</v>
          </cell>
          <cell r="N857">
            <v>3318</v>
          </cell>
          <cell r="O857">
            <v>31854.849011194718</v>
          </cell>
          <cell r="P857">
            <v>31223.347316860752</v>
          </cell>
          <cell r="Q857">
            <v>27074.033333333333</v>
          </cell>
          <cell r="R857">
            <v>93470.229661388788</v>
          </cell>
          <cell r="S857">
            <v>5000</v>
          </cell>
          <cell r="T857">
            <v>3000</v>
          </cell>
          <cell r="U857">
            <v>0</v>
          </cell>
          <cell r="V857">
            <v>0</v>
          </cell>
          <cell r="W857">
            <v>8000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</row>
        <row r="858">
          <cell r="C858" t="str">
            <v>TOTAL SCHEDULED AMORTIZATION</v>
          </cell>
          <cell r="N858">
            <v>3308</v>
          </cell>
          <cell r="O858">
            <v>17618</v>
          </cell>
          <cell r="P858">
            <v>24075.731689522338</v>
          </cell>
          <cell r="Q858">
            <v>11217.646500000001</v>
          </cell>
          <cell r="R858">
            <v>56219.378189522336</v>
          </cell>
          <cell r="S858">
            <v>1168.2960033233176</v>
          </cell>
          <cell r="T858">
            <v>-725.6722788043071</v>
          </cell>
          <cell r="U858">
            <v>-2236.8929460218187</v>
          </cell>
          <cell r="V858">
            <v>4811.9044170494253</v>
          </cell>
          <cell r="W858">
            <v>4017.6351955466162</v>
          </cell>
          <cell r="X858">
            <v>7483.5379999999996</v>
          </cell>
          <cell r="Y858">
            <v>32026.669333333328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</row>
        <row r="859">
          <cell r="C859" t="str">
            <v>TOTAL SCHEDULED PAYMENTS</v>
          </cell>
          <cell r="N859">
            <v>3308</v>
          </cell>
          <cell r="O859">
            <v>17618</v>
          </cell>
          <cell r="P859">
            <v>24075.731689522338</v>
          </cell>
          <cell r="Q859">
            <v>11217.646500000001</v>
          </cell>
          <cell r="R859">
            <v>56219.378189522336</v>
          </cell>
          <cell r="S859">
            <v>1168.2960033233176</v>
          </cell>
          <cell r="T859">
            <v>-725.6722788043071</v>
          </cell>
          <cell r="U859">
            <v>-2236.8929460218187</v>
          </cell>
          <cell r="V859">
            <v>4811.9044170494253</v>
          </cell>
          <cell r="W859">
            <v>4017.6351955466162</v>
          </cell>
          <cell r="X859">
            <v>7483.5379999999996</v>
          </cell>
          <cell r="Y859">
            <v>32026.669333333328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</row>
        <row r="860">
          <cell r="C860" t="str">
            <v>TOTAL SENIOR SECURED DEBT</v>
          </cell>
          <cell r="L860">
            <v>326.01477143074771</v>
          </cell>
          <cell r="N860">
            <v>0</v>
          </cell>
          <cell r="O860">
            <v>0</v>
          </cell>
          <cell r="P860">
            <v>0</v>
          </cell>
          <cell r="Q860">
            <v>326.01477143074771</v>
          </cell>
          <cell r="R860">
            <v>326.01477143074771</v>
          </cell>
          <cell r="S860">
            <v>3257.850889256737</v>
          </cell>
          <cell r="T860">
            <v>12799.225725446398</v>
          </cell>
          <cell r="U860">
            <v>17757.727968139581</v>
          </cell>
          <cell r="V860">
            <v>21079.044006926881</v>
          </cell>
          <cell r="W860">
            <v>21079.044006926881</v>
          </cell>
          <cell r="X860">
            <v>24187.446668871293</v>
          </cell>
          <cell r="Y860">
            <v>42220.191969810316</v>
          </cell>
          <cell r="Z860">
            <v>12174.124908534512</v>
          </cell>
          <cell r="AA860">
            <v>12174.124908534512</v>
          </cell>
          <cell r="AB860">
            <v>12174.124908534512</v>
          </cell>
          <cell r="AC860">
            <v>12174.124908534512</v>
          </cell>
          <cell r="AD860">
            <v>12174.124908534512</v>
          </cell>
          <cell r="AE860">
            <v>12174.124908534512</v>
          </cell>
        </row>
        <row r="862">
          <cell r="C862" t="str">
            <v>TAX CALCULATION</v>
          </cell>
        </row>
        <row r="865">
          <cell r="G865" t="str">
            <v>ENDING MMMM37621,DD:</v>
          </cell>
          <cell r="J865" t="str">
            <v/>
          </cell>
          <cell r="N865" t="str">
            <v/>
          </cell>
          <cell r="O865" t="str">
            <v/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>PROJECTED FOR YEARS ENDING MMMM DD:</v>
          </cell>
        </row>
        <row r="866">
          <cell r="G866">
            <v>1999</v>
          </cell>
          <cell r="H866">
            <v>2000</v>
          </cell>
          <cell r="I866">
            <v>2001</v>
          </cell>
          <cell r="J866">
            <v>2002</v>
          </cell>
          <cell r="L866">
            <v>2002</v>
          </cell>
          <cell r="N866">
            <v>2002</v>
          </cell>
          <cell r="O866">
            <v>0</v>
          </cell>
          <cell r="P866">
            <v>2002</v>
          </cell>
          <cell r="Q866">
            <v>0</v>
          </cell>
          <cell r="R866">
            <v>2003</v>
          </cell>
          <cell r="S866">
            <v>2004</v>
          </cell>
          <cell r="T866">
            <v>2005</v>
          </cell>
          <cell r="U866">
            <v>2006</v>
          </cell>
          <cell r="V866">
            <v>2007</v>
          </cell>
          <cell r="W866">
            <v>2004</v>
          </cell>
          <cell r="X866">
            <v>2005</v>
          </cell>
          <cell r="Y866">
            <v>2006</v>
          </cell>
          <cell r="Z866">
            <v>2007</v>
          </cell>
          <cell r="AA866">
            <v>2008</v>
          </cell>
          <cell r="AB866">
            <v>2009</v>
          </cell>
          <cell r="AC866">
            <v>2010</v>
          </cell>
          <cell r="AD866">
            <v>2011</v>
          </cell>
          <cell r="AE866">
            <v>2012</v>
          </cell>
        </row>
        <row r="869">
          <cell r="C869" t="str">
            <v>TAX RATE (FED.,ST.,LOC.)</v>
          </cell>
          <cell r="G869">
            <v>0</v>
          </cell>
          <cell r="H869">
            <v>0</v>
          </cell>
          <cell r="I869">
            <v>0</v>
          </cell>
          <cell r="J869">
            <v>0.12617909637447197</v>
          </cell>
          <cell r="L869">
            <v>0.12617909637447197</v>
          </cell>
          <cell r="N869">
            <v>-4</v>
          </cell>
          <cell r="O869">
            <v>-3</v>
          </cell>
          <cell r="P869">
            <v>-2</v>
          </cell>
          <cell r="Q869">
            <v>-1</v>
          </cell>
          <cell r="R869">
            <v>0</v>
          </cell>
          <cell r="S869">
            <v>-4</v>
          </cell>
          <cell r="T869">
            <v>-3</v>
          </cell>
          <cell r="U869">
            <v>-2</v>
          </cell>
          <cell r="V869">
            <v>-1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</row>
        <row r="871">
          <cell r="C871" t="str">
            <v>CALCULATION OF BOOK TAX EXPENSE:</v>
          </cell>
        </row>
        <row r="873">
          <cell r="C873" t="str">
            <v>Taxable Book Income</v>
          </cell>
          <cell r="N873">
            <v>8994.4125000000004</v>
          </cell>
          <cell r="O873">
            <v>14114.468900143347</v>
          </cell>
          <cell r="P873">
            <v>1550.9006894531249</v>
          </cell>
          <cell r="Q873">
            <v>14075.450987228309</v>
          </cell>
          <cell r="R873">
            <v>6243.3599640380853</v>
          </cell>
          <cell r="S873">
            <v>-1818.9002062925242</v>
          </cell>
          <cell r="T873">
            <v>1429.0195976758584</v>
          </cell>
          <cell r="U873">
            <v>-54.390142126491583</v>
          </cell>
          <cell r="V873">
            <v>-1387.2305912607526</v>
          </cell>
          <cell r="W873">
            <v>2667.3260623269598</v>
          </cell>
          <cell r="X873">
            <v>20358.697690619389</v>
          </cell>
          <cell r="Y873">
            <v>28733.969205100497</v>
          </cell>
          <cell r="Z873">
            <v>39290.484591802568</v>
          </cell>
          <cell r="AA873">
            <v>43405.580574432075</v>
          </cell>
          <cell r="AB873">
            <v>342140.34348903212</v>
          </cell>
          <cell r="AC873">
            <v>342141.34348903212</v>
          </cell>
          <cell r="AD873">
            <v>342142.34348903212</v>
          </cell>
          <cell r="AE873">
            <v>342143.34348903206</v>
          </cell>
        </row>
        <row r="875">
          <cell r="C875" t="str">
            <v>AFTER TAX USAGE OF NOL:</v>
          </cell>
        </row>
        <row r="876">
          <cell r="C876" t="str">
            <v xml:space="preserve">   NOL Carryforward</v>
          </cell>
          <cell r="N876">
            <v>-4</v>
          </cell>
          <cell r="O876">
            <v>-3</v>
          </cell>
          <cell r="P876">
            <v>-2</v>
          </cell>
          <cell r="Q876">
            <v>-1</v>
          </cell>
          <cell r="R876">
            <v>0</v>
          </cell>
          <cell r="S876">
            <v>-4</v>
          </cell>
          <cell r="T876">
            <v>-3</v>
          </cell>
          <cell r="U876">
            <v>-2</v>
          </cell>
          <cell r="V876">
            <v>-1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</row>
        <row r="877">
          <cell r="C877" t="str">
            <v xml:space="preserve">   NOL Created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1818.9002062925242</v>
          </cell>
          <cell r="T877">
            <v>0</v>
          </cell>
          <cell r="U877">
            <v>54.390142126491583</v>
          </cell>
          <cell r="V877">
            <v>1387.2305912607526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</row>
        <row r="878">
          <cell r="C878" t="str">
            <v xml:space="preserve">   NOL Available</v>
          </cell>
          <cell r="N878">
            <v>-4</v>
          </cell>
          <cell r="O878">
            <v>-3</v>
          </cell>
          <cell r="P878">
            <v>-2</v>
          </cell>
          <cell r="Q878">
            <v>-1</v>
          </cell>
          <cell r="R878">
            <v>0</v>
          </cell>
          <cell r="S878">
            <v>1814.9002062925242</v>
          </cell>
          <cell r="T878">
            <v>-3</v>
          </cell>
          <cell r="U878">
            <v>52.390142126491583</v>
          </cell>
          <cell r="V878">
            <v>1386.2305912607526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</row>
        <row r="879">
          <cell r="C879" t="str">
            <v xml:space="preserve">   Maximum NOL Allowable</v>
          </cell>
          <cell r="N879">
            <v>-4</v>
          </cell>
          <cell r="O879">
            <v>-3</v>
          </cell>
          <cell r="P879">
            <v>-2</v>
          </cell>
          <cell r="Q879">
            <v>-1</v>
          </cell>
          <cell r="R879">
            <v>0</v>
          </cell>
          <cell r="S879">
            <v>-4</v>
          </cell>
          <cell r="T879">
            <v>-3</v>
          </cell>
          <cell r="U879">
            <v>-2</v>
          </cell>
          <cell r="V879">
            <v>-1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</row>
        <row r="880">
          <cell r="C880" t="str">
            <v xml:space="preserve">   NOL Used</v>
          </cell>
          <cell r="N880">
            <v>-4</v>
          </cell>
          <cell r="O880">
            <v>-3</v>
          </cell>
          <cell r="P880">
            <v>-2</v>
          </cell>
          <cell r="Q880">
            <v>-1</v>
          </cell>
          <cell r="R880">
            <v>0</v>
          </cell>
          <cell r="S880">
            <v>0</v>
          </cell>
          <cell r="T880">
            <v>-3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</row>
        <row r="881">
          <cell r="C881" t="str">
            <v xml:space="preserve">   Ending NOL Carryforward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1814.9002062925242</v>
          </cell>
          <cell r="T881">
            <v>0</v>
          </cell>
          <cell r="U881">
            <v>52.390142126491583</v>
          </cell>
          <cell r="V881">
            <v>1386.2305912607526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</row>
        <row r="883">
          <cell r="C883" t="str">
            <v>Pre-Tax After NOL Carryforward</v>
          </cell>
          <cell r="N883">
            <v>8998.4125000000004</v>
          </cell>
          <cell r="O883">
            <v>14117.468900143347</v>
          </cell>
          <cell r="P883">
            <v>1552.9006894531249</v>
          </cell>
          <cell r="Q883">
            <v>14076.450987228309</v>
          </cell>
          <cell r="R883">
            <v>6243.3599640380853</v>
          </cell>
          <cell r="S883">
            <v>-1818.9002062925242</v>
          </cell>
          <cell r="T883">
            <v>1432.0195976758584</v>
          </cell>
          <cell r="U883">
            <v>-54.390142126491583</v>
          </cell>
          <cell r="V883">
            <v>-1387.2305912607526</v>
          </cell>
          <cell r="W883">
            <v>2667.3260623269598</v>
          </cell>
          <cell r="X883">
            <v>20358.697690619389</v>
          </cell>
          <cell r="Y883">
            <v>28733.969205100497</v>
          </cell>
          <cell r="Z883">
            <v>39290.484591802568</v>
          </cell>
          <cell r="AA883">
            <v>43405.580574432075</v>
          </cell>
          <cell r="AB883">
            <v>342140.34348903212</v>
          </cell>
          <cell r="AC883">
            <v>342141.34348903212</v>
          </cell>
          <cell r="AD883">
            <v>342142.34348903212</v>
          </cell>
          <cell r="AE883">
            <v>342143.34348903206</v>
          </cell>
        </row>
        <row r="885">
          <cell r="C885" t="str">
            <v>Tax Liability After NOL Used</v>
          </cell>
          <cell r="N885">
            <v>-35993.65</v>
          </cell>
          <cell r="O885">
            <v>-42352.406700430045</v>
          </cell>
          <cell r="P885">
            <v>-3105.8013789062497</v>
          </cell>
          <cell r="Q885">
            <v>-14076.450987228309</v>
          </cell>
          <cell r="R885">
            <v>0</v>
          </cell>
          <cell r="S885">
            <v>0</v>
          </cell>
          <cell r="T885">
            <v>-4296.0587930275751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</row>
        <row r="887">
          <cell r="C887" t="str">
            <v>Income Tax Expense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</row>
        <row r="889">
          <cell r="C889" t="str">
            <v>CALCULATION OF DEFERRED TAXES:</v>
          </cell>
        </row>
        <row r="891">
          <cell r="C891" t="str">
            <v>Pre-Tax Book Income</v>
          </cell>
          <cell r="N891">
            <v>7404</v>
          </cell>
          <cell r="O891">
            <v>12543.936556393348</v>
          </cell>
          <cell r="P891">
            <v>0</v>
          </cell>
          <cell r="Q891">
            <v>12543.936556393348</v>
          </cell>
          <cell r="R891" t="str">
            <v/>
          </cell>
          <cell r="S891">
            <v>-3409.3127062925241</v>
          </cell>
          <cell r="T891">
            <v>-141.51274607414143</v>
          </cell>
          <cell r="U891">
            <v>-1605.2908315796165</v>
          </cell>
          <cell r="V891">
            <v>-2918.7450220957135</v>
          </cell>
          <cell r="W891">
            <v>-3576.0339017111255</v>
          </cell>
          <cell r="X891">
            <v>14115.337726581301</v>
          </cell>
          <cell r="Y891">
            <v>22490.609241062411</v>
          </cell>
          <cell r="Z891">
            <v>33047.124627764482</v>
          </cell>
          <cell r="AA891">
            <v>37162.22061039399</v>
          </cell>
          <cell r="AB891">
            <v>335896.98352499405</v>
          </cell>
          <cell r="AC891">
            <v>335897.98352499405</v>
          </cell>
          <cell r="AD891">
            <v>335898.98352499405</v>
          </cell>
          <cell r="AE891">
            <v>335899.98352499405</v>
          </cell>
        </row>
        <row r="892">
          <cell r="C892" t="str">
            <v xml:space="preserve">   Add: Permanent Non-Deductible Goodwill Amortization</v>
          </cell>
          <cell r="N892">
            <v>1590.4124999999999</v>
          </cell>
          <cell r="O892">
            <v>1570.5323437499999</v>
          </cell>
          <cell r="P892">
            <v>1550.9006894531249</v>
          </cell>
          <cell r="Q892">
            <v>1531.5144308349609</v>
          </cell>
          <cell r="R892">
            <v>6243.3599640380853</v>
          </cell>
          <cell r="S892">
            <v>1590.4124999999999</v>
          </cell>
          <cell r="T892">
            <v>1570.5323437499999</v>
          </cell>
          <cell r="U892">
            <v>1550.9006894531249</v>
          </cell>
          <cell r="V892">
            <v>1531.5144308349609</v>
          </cell>
          <cell r="W892">
            <v>6243.3599640380853</v>
          </cell>
          <cell r="X892">
            <v>6243.3599640380853</v>
          </cell>
          <cell r="Y892">
            <v>6243.3599640380853</v>
          </cell>
          <cell r="Z892">
            <v>6243.3599640380853</v>
          </cell>
          <cell r="AA892">
            <v>6243.3599640380853</v>
          </cell>
          <cell r="AB892">
            <v>6243.3599640380853</v>
          </cell>
          <cell r="AC892">
            <v>6243.3599640380853</v>
          </cell>
          <cell r="AD892">
            <v>6243.3599640380853</v>
          </cell>
          <cell r="AE892">
            <v>6243.3599640380853</v>
          </cell>
        </row>
        <row r="893">
          <cell r="C893" t="str">
            <v xml:space="preserve">   Add: Other Permanent Non-Deductible Expenses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</row>
        <row r="894">
          <cell r="C894" t="str">
            <v xml:space="preserve">   Less: Permanent Non-GAAP Expenses (e.g. Depletion)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</row>
        <row r="895">
          <cell r="C895" t="str">
            <v xml:space="preserve">   Less: Non-Taxable Income (e.g. Muni Bond Income)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</row>
        <row r="897">
          <cell r="C897" t="str">
            <v>Taxable Book Income</v>
          </cell>
          <cell r="N897">
            <v>8994.4125000000004</v>
          </cell>
          <cell r="O897">
            <v>14114.468900143347</v>
          </cell>
          <cell r="P897">
            <v>1550.9006894531249</v>
          </cell>
          <cell r="Q897">
            <v>14075.450987228309</v>
          </cell>
          <cell r="R897">
            <v>6243.3599640380853</v>
          </cell>
          <cell r="S897">
            <v>-1818.9002062925242</v>
          </cell>
          <cell r="T897">
            <v>1429.0195976758584</v>
          </cell>
          <cell r="U897">
            <v>-54.390142126491583</v>
          </cell>
          <cell r="V897">
            <v>-1387.2305912607526</v>
          </cell>
          <cell r="W897">
            <v>2667.3260623269598</v>
          </cell>
          <cell r="X897">
            <v>20358.697690619389</v>
          </cell>
          <cell r="Y897">
            <v>28733.969205100497</v>
          </cell>
          <cell r="Z897">
            <v>39290.484591802568</v>
          </cell>
          <cell r="AA897">
            <v>43405.580574432075</v>
          </cell>
          <cell r="AB897">
            <v>342140.34348903212</v>
          </cell>
          <cell r="AC897">
            <v>342141.34348903212</v>
          </cell>
          <cell r="AD897">
            <v>342142.34348903212</v>
          </cell>
          <cell r="AE897">
            <v>342143.34348903212</v>
          </cell>
        </row>
        <row r="898">
          <cell r="C898" t="str">
            <v xml:space="preserve">   Add/(Less): Timing Differences</v>
          </cell>
          <cell r="N898">
            <v>-3555.6884615847753</v>
          </cell>
          <cell r="O898">
            <v>-2851.0608212008501</v>
          </cell>
          <cell r="P898">
            <v>-2458.6955398326381</v>
          </cell>
          <cell r="Q898">
            <v>-2448.7018541929851</v>
          </cell>
          <cell r="R898">
            <v>2355.0333270572901</v>
          </cell>
          <cell r="S898">
            <v>-2434.2598819518562</v>
          </cell>
          <cell r="T898">
            <v>-2425.9225135970514</v>
          </cell>
          <cell r="U898">
            <v>-2419.0442957740352</v>
          </cell>
          <cell r="V898">
            <v>-2415.7082406099676</v>
          </cell>
          <cell r="W898">
            <v>-2591.0877265311519</v>
          </cell>
          <cell r="X898">
            <v>-5567.1222555295735</v>
          </cell>
          <cell r="Y898">
            <v>-5740.4880022771395</v>
          </cell>
          <cell r="Z898">
            <v>-3956.193197789431</v>
          </cell>
          <cell r="AA898">
            <v>-7032.1846089308037</v>
          </cell>
          <cell r="AB898">
            <v>-22417.724992617208</v>
          </cell>
          <cell r="AC898">
            <v>-26365.054123309579</v>
          </cell>
          <cell r="AD898">
            <v>-27986.060643117558</v>
          </cell>
          <cell r="AE898">
            <v>-29145.261537647642</v>
          </cell>
        </row>
        <row r="899">
          <cell r="C899" t="str">
            <v xml:space="preserve">   Add/(Less): Other Timing Differences</v>
          </cell>
          <cell r="N899">
            <v>-4</v>
          </cell>
          <cell r="O899">
            <v>-3</v>
          </cell>
          <cell r="P899">
            <v>-2</v>
          </cell>
          <cell r="Q899">
            <v>-1</v>
          </cell>
          <cell r="R899">
            <v>0</v>
          </cell>
          <cell r="S899">
            <v>-4</v>
          </cell>
          <cell r="T899">
            <v>-3</v>
          </cell>
          <cell r="U899">
            <v>-2</v>
          </cell>
          <cell r="V899">
            <v>-1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</row>
        <row r="901">
          <cell r="C901" t="str">
            <v>Taxable Income</v>
          </cell>
          <cell r="N901">
            <v>5434.7240384152246</v>
          </cell>
          <cell r="O901">
            <v>11260.408078942497</v>
          </cell>
          <cell r="P901">
            <v>-909.79485037951326</v>
          </cell>
          <cell r="Q901">
            <v>11625.749133035324</v>
          </cell>
          <cell r="R901">
            <v>8598.3932910953754</v>
          </cell>
          <cell r="S901">
            <v>-4257.1600882443799</v>
          </cell>
          <cell r="T901">
            <v>-999.90291592119297</v>
          </cell>
          <cell r="U901">
            <v>-2475.434437900527</v>
          </cell>
          <cell r="V901">
            <v>-3803.9388318707202</v>
          </cell>
          <cell r="W901">
            <v>76.23833579580787</v>
          </cell>
          <cell r="X901">
            <v>14791.575435089815</v>
          </cell>
          <cell r="Y901">
            <v>22993.481202823357</v>
          </cell>
          <cell r="Z901">
            <v>35334.29139401314</v>
          </cell>
          <cell r="AA901">
            <v>36373.395965501273</v>
          </cell>
          <cell r="AB901">
            <v>319722.61849641491</v>
          </cell>
          <cell r="AC901">
            <v>315776.28936572256</v>
          </cell>
          <cell r="AD901">
            <v>314156.28284591454</v>
          </cell>
          <cell r="AE901">
            <v>312998.08195138449</v>
          </cell>
        </row>
        <row r="903">
          <cell r="C903" t="str">
            <v>AFTER TAX USAGE OF NOL:</v>
          </cell>
        </row>
        <row r="904">
          <cell r="C904" t="str">
            <v xml:space="preserve">   NOL Carryforward</v>
          </cell>
          <cell r="N904">
            <v>-4</v>
          </cell>
          <cell r="O904">
            <v>-3</v>
          </cell>
          <cell r="P904">
            <v>-2</v>
          </cell>
          <cell r="Q904">
            <v>-1</v>
          </cell>
          <cell r="R904">
            <v>0</v>
          </cell>
          <cell r="S904">
            <v>-4</v>
          </cell>
          <cell r="T904">
            <v>-3</v>
          </cell>
          <cell r="U904">
            <v>-2</v>
          </cell>
          <cell r="V904">
            <v>-1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</row>
        <row r="905">
          <cell r="C905" t="str">
            <v xml:space="preserve">   NOL Created</v>
          </cell>
          <cell r="N905">
            <v>0</v>
          </cell>
          <cell r="O905">
            <v>0</v>
          </cell>
          <cell r="P905">
            <v>909.79485037951326</v>
          </cell>
          <cell r="Q905">
            <v>0</v>
          </cell>
          <cell r="R905">
            <v>0</v>
          </cell>
          <cell r="S905">
            <v>4257.1600882443799</v>
          </cell>
          <cell r="T905">
            <v>999.90291592119297</v>
          </cell>
          <cell r="U905">
            <v>2475.434437900527</v>
          </cell>
          <cell r="V905">
            <v>3803.9388318707202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</row>
        <row r="906">
          <cell r="C906" t="str">
            <v xml:space="preserve">   NOL Available</v>
          </cell>
          <cell r="N906">
            <v>-4</v>
          </cell>
          <cell r="O906">
            <v>-3</v>
          </cell>
          <cell r="P906">
            <v>907.79485037951326</v>
          </cell>
          <cell r="Q906">
            <v>-1</v>
          </cell>
          <cell r="R906">
            <v>0</v>
          </cell>
          <cell r="S906">
            <v>4253.1600882443799</v>
          </cell>
          <cell r="T906">
            <v>996.90291592119297</v>
          </cell>
          <cell r="U906">
            <v>2473.434437900527</v>
          </cell>
          <cell r="V906">
            <v>3802.9388318707202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</row>
        <row r="907">
          <cell r="C907" t="str">
            <v xml:space="preserve">   NOL Used</v>
          </cell>
          <cell r="N907">
            <v>-4</v>
          </cell>
          <cell r="O907">
            <v>-3</v>
          </cell>
          <cell r="P907">
            <v>0</v>
          </cell>
          <cell r="Q907">
            <v>-1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</row>
        <row r="908">
          <cell r="C908" t="str">
            <v xml:space="preserve">   Ending NOL Carryforward</v>
          </cell>
          <cell r="N908">
            <v>0</v>
          </cell>
          <cell r="O908">
            <v>0</v>
          </cell>
          <cell r="P908">
            <v>907.79485037951326</v>
          </cell>
          <cell r="Q908">
            <v>0</v>
          </cell>
          <cell r="R908">
            <v>0</v>
          </cell>
          <cell r="S908">
            <v>4253.1600882443799</v>
          </cell>
          <cell r="T908">
            <v>996.90291592119297</v>
          </cell>
          <cell r="U908">
            <v>2473.434437900527</v>
          </cell>
          <cell r="V908">
            <v>3802.9388318707202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</row>
        <row r="910">
          <cell r="C910" t="str">
            <v>Pre-Tax After NOL Carryforward</v>
          </cell>
          <cell r="N910">
            <v>5438.7240384152246</v>
          </cell>
          <cell r="O910">
            <v>11263.408078942497</v>
          </cell>
          <cell r="P910">
            <v>-909.79485037951326</v>
          </cell>
          <cell r="Q910">
            <v>11626.749133035324</v>
          </cell>
          <cell r="R910">
            <v>8598.3932910953754</v>
          </cell>
          <cell r="S910">
            <v>-4257.1600882443799</v>
          </cell>
          <cell r="T910">
            <v>-999.90291592119297</v>
          </cell>
          <cell r="U910">
            <v>-2475.434437900527</v>
          </cell>
          <cell r="V910">
            <v>-3803.9388318707202</v>
          </cell>
          <cell r="W910">
            <v>76.23833579580787</v>
          </cell>
          <cell r="X910">
            <v>14791.575435089815</v>
          </cell>
          <cell r="Y910">
            <v>22993.481202823357</v>
          </cell>
          <cell r="Z910">
            <v>35334.29139401314</v>
          </cell>
          <cell r="AA910">
            <v>36373.395965501273</v>
          </cell>
          <cell r="AB910">
            <v>319722.61849641491</v>
          </cell>
          <cell r="AC910">
            <v>315776.28936572256</v>
          </cell>
          <cell r="AD910">
            <v>314156.28284591454</v>
          </cell>
          <cell r="AE910">
            <v>312998.08195138449</v>
          </cell>
        </row>
        <row r="912">
          <cell r="C912" t="str">
            <v>Tax Liability After NOL Used</v>
          </cell>
          <cell r="N912">
            <v>-21754.896153660899</v>
          </cell>
          <cell r="O912">
            <v>-33790.224236827489</v>
          </cell>
          <cell r="P912">
            <v>0</v>
          </cell>
          <cell r="Q912">
            <v>-11626.749133035324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</row>
        <row r="914">
          <cell r="C914" t="str">
            <v>Cash Taxes</v>
          </cell>
          <cell r="N914">
            <v>-21754.896153660899</v>
          </cell>
          <cell r="O914">
            <v>-33790.224236827489</v>
          </cell>
          <cell r="P914">
            <v>0</v>
          </cell>
          <cell r="Q914">
            <v>-11626.749133035324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</row>
        <row r="916">
          <cell r="C916" t="str">
            <v>Deferred Taxes</v>
          </cell>
          <cell r="N916">
            <v>21754.896153660899</v>
          </cell>
          <cell r="O916">
            <v>33790.224236827489</v>
          </cell>
          <cell r="P916">
            <v>0</v>
          </cell>
          <cell r="Q916">
            <v>11626.749133035324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</row>
        <row r="921">
          <cell r="C921" t="str">
            <v>DEPRECIATION SCHEDULE</v>
          </cell>
        </row>
        <row r="924">
          <cell r="C924" t="str">
            <v>Assumptions for Book Depreciation</v>
          </cell>
          <cell r="H924" t="str">
            <v>Assumptions for Tax Depreciation</v>
          </cell>
        </row>
        <row r="926">
          <cell r="C926" t="str">
            <v>Assumptions</v>
          </cell>
          <cell r="E926" t="str">
            <v>Option 1</v>
          </cell>
          <cell r="F926" t="str">
            <v>Option 2</v>
          </cell>
          <cell r="H926" t="str">
            <v>Assumptions</v>
          </cell>
          <cell r="J926" t="str">
            <v>Option 1</v>
          </cell>
          <cell r="K926" t="str">
            <v>Option 2</v>
          </cell>
          <cell r="N926" t="str">
            <v>MACRS Recovery Period Toggle</v>
          </cell>
          <cell r="O926" t="str">
            <v>MACRS Recovery Period Toggle</v>
          </cell>
          <cell r="P926" t="str">
            <v>MACRS Recovery Period Toggle</v>
          </cell>
          <cell r="Q926" t="str">
            <v>MACRS Recovery Period Toggle</v>
          </cell>
          <cell r="R926" t="str">
            <v>MACRS Recovery Period Toggle</v>
          </cell>
          <cell r="S926" t="str">
            <v>MACRS Recovery Period Toggle</v>
          </cell>
          <cell r="T926" t="str">
            <v>MACRS Recovery Period Toggle</v>
          </cell>
          <cell r="U926" t="str">
            <v>MACRS Recovery Period Toggle</v>
          </cell>
          <cell r="V926" t="str">
            <v>MACRS Recovery Period Toggle</v>
          </cell>
        </row>
        <row r="927">
          <cell r="C927" t="str">
            <v>Method (SLN or DDB)*</v>
          </cell>
          <cell r="E927" t="str">
            <v>SLN</v>
          </cell>
          <cell r="F927" t="str">
            <v>DDB</v>
          </cell>
          <cell r="H927" t="str">
            <v>Method (OSLN or MACRS)*</v>
          </cell>
          <cell r="J927" t="str">
            <v>OSLN</v>
          </cell>
          <cell r="K927" t="str">
            <v>MACRS</v>
          </cell>
        </row>
        <row r="928">
          <cell r="C928" t="str">
            <v>Salvage</v>
          </cell>
          <cell r="E928">
            <v>0</v>
          </cell>
          <cell r="F928">
            <v>0</v>
          </cell>
          <cell r="H928" t="str">
            <v>Salvage</v>
          </cell>
          <cell r="J928">
            <v>0</v>
          </cell>
          <cell r="K928">
            <v>0</v>
          </cell>
          <cell r="X928">
            <v>3</v>
          </cell>
        </row>
        <row r="929">
          <cell r="C929" t="str">
            <v>Life</v>
          </cell>
          <cell r="E929">
            <v>10</v>
          </cell>
          <cell r="F929">
            <v>3</v>
          </cell>
          <cell r="H929" t="str">
            <v>Life (Recovery Period)</v>
          </cell>
          <cell r="J929">
            <v>2</v>
          </cell>
          <cell r="K929">
            <v>7</v>
          </cell>
        </row>
        <row r="930">
          <cell r="C930" t="str">
            <v>Factor</v>
          </cell>
          <cell r="E930">
            <v>1</v>
          </cell>
          <cell r="F930">
            <v>2</v>
          </cell>
          <cell r="H930" t="str">
            <v>Factor</v>
          </cell>
          <cell r="J930">
            <v>1</v>
          </cell>
          <cell r="K930" t="str">
            <v>(200% DB)</v>
          </cell>
          <cell r="N930" t="str">
            <v>Use Recovery Tables below to determine length of</v>
          </cell>
          <cell r="O930" t="str">
            <v>Use Recovery Tables below to determine length of</v>
          </cell>
          <cell r="P930" t="str">
            <v>Use Recovery Tables below to determine length of</v>
          </cell>
          <cell r="Q930" t="str">
            <v>Use Recovery Tables below to determine length of</v>
          </cell>
          <cell r="R930" t="str">
            <v>Use Recovery Tables below to determine length of</v>
          </cell>
          <cell r="S930" t="str">
            <v>Use Recovery Tables below to determine length of</v>
          </cell>
          <cell r="T930" t="str">
            <v>Use Recovery Tables below to determine length of</v>
          </cell>
          <cell r="U930" t="str">
            <v>Use Recovery Tables below to determine length of</v>
          </cell>
          <cell r="V930" t="str">
            <v>Use Recovery Tables below to determine length of</v>
          </cell>
        </row>
        <row r="931">
          <cell r="N931" t="str">
            <v>recovery period (Life of Asset).  Choose from:</v>
          </cell>
          <cell r="O931" t="str">
            <v>recovery period (Life of Asset).  Choose from:</v>
          </cell>
          <cell r="P931" t="str">
            <v>recovery period (Life of Asset).  Choose from:</v>
          </cell>
          <cell r="Q931" t="str">
            <v>recovery period (Life of Asset).  Choose from:</v>
          </cell>
          <cell r="R931" t="str">
            <v>recovery period (Life of Asset).  Choose from:</v>
          </cell>
          <cell r="S931" t="str">
            <v>recovery period (Life of Asset).  Choose from:</v>
          </cell>
          <cell r="T931" t="str">
            <v>recovery period (Life of Asset).  Choose from:</v>
          </cell>
          <cell r="U931" t="str">
            <v>recovery period (Life of Asset).  Choose from:</v>
          </cell>
          <cell r="V931" t="str">
            <v>recovery period (Life of Asset).  Choose from:</v>
          </cell>
        </row>
        <row r="932">
          <cell r="C932" t="str">
            <v xml:space="preserve">     Option Running:</v>
          </cell>
          <cell r="E932">
            <v>1</v>
          </cell>
          <cell r="H932" t="str">
            <v xml:space="preserve">     Option Running:</v>
          </cell>
          <cell r="J932">
            <v>2</v>
          </cell>
        </row>
        <row r="933">
          <cell r="W933" t="str">
            <v>1)</v>
          </cell>
          <cell r="X933">
            <v>3</v>
          </cell>
          <cell r="Y933" t="str">
            <v>yrs</v>
          </cell>
        </row>
        <row r="934">
          <cell r="W934" t="str">
            <v>2)</v>
          </cell>
          <cell r="X934">
            <v>5</v>
          </cell>
          <cell r="Y934" t="str">
            <v>yrs</v>
          </cell>
        </row>
        <row r="935">
          <cell r="C935" t="str">
            <v>*  SLN = Straight Line</v>
          </cell>
          <cell r="H935" t="str">
            <v>* OSLN = Optional Straight Line (For Tax Depreciation Only)</v>
          </cell>
          <cell r="W935" t="str">
            <v>3)</v>
          </cell>
          <cell r="X935">
            <v>7</v>
          </cell>
          <cell r="Y935" t="str">
            <v>yrs</v>
          </cell>
        </row>
        <row r="936">
          <cell r="C936" t="str">
            <v xml:space="preserve">    DDB = Double Declining Balance</v>
          </cell>
          <cell r="H936" t="str">
            <v xml:space="preserve">   MACRS=Modified Accelerated Cost Recovery System (For Tax Depreciation Only)</v>
          </cell>
          <cell r="W936" t="str">
            <v>4)</v>
          </cell>
          <cell r="X936">
            <v>10</v>
          </cell>
          <cell r="Y936" t="str">
            <v>yrs</v>
          </cell>
        </row>
        <row r="937">
          <cell r="W937" t="str">
            <v>5)</v>
          </cell>
          <cell r="X937">
            <v>15</v>
          </cell>
          <cell r="Y937" t="str">
            <v>yrs</v>
          </cell>
        </row>
        <row r="938">
          <cell r="W938" t="str">
            <v>6)</v>
          </cell>
          <cell r="X938">
            <v>20</v>
          </cell>
          <cell r="Y938" t="str">
            <v>yrs</v>
          </cell>
        </row>
        <row r="940">
          <cell r="G940">
            <v>1999</v>
          </cell>
          <cell r="H940">
            <v>2000</v>
          </cell>
          <cell r="I940">
            <v>2001</v>
          </cell>
          <cell r="J940">
            <v>2002</v>
          </cell>
          <cell r="N940">
            <v>2002</v>
          </cell>
          <cell r="O940">
            <v>0</v>
          </cell>
          <cell r="P940">
            <v>2002</v>
          </cell>
          <cell r="Q940">
            <v>0</v>
          </cell>
          <cell r="R940">
            <v>2003</v>
          </cell>
          <cell r="S940">
            <v>2004</v>
          </cell>
          <cell r="T940">
            <v>2005</v>
          </cell>
          <cell r="U940">
            <v>2006</v>
          </cell>
          <cell r="V940">
            <v>2007</v>
          </cell>
          <cell r="W940">
            <v>2004</v>
          </cell>
          <cell r="X940">
            <v>2005</v>
          </cell>
          <cell r="Y940">
            <v>2006</v>
          </cell>
          <cell r="Z940">
            <v>2007</v>
          </cell>
          <cell r="AA940">
            <v>2008</v>
          </cell>
          <cell r="AB940">
            <v>2009</v>
          </cell>
          <cell r="AC940">
            <v>2010</v>
          </cell>
          <cell r="AD940">
            <v>2011</v>
          </cell>
          <cell r="AE940">
            <v>2012</v>
          </cell>
        </row>
        <row r="941">
          <cell r="C941" t="str">
            <v>Capital Expenditure</v>
          </cell>
          <cell r="G941">
            <v>0</v>
          </cell>
          <cell r="H941">
            <v>0</v>
          </cell>
          <cell r="I941">
            <v>3074</v>
          </cell>
          <cell r="J941">
            <v>25382.611379559461</v>
          </cell>
          <cell r="N941">
            <v>2637</v>
          </cell>
          <cell r="O941">
            <v>16265</v>
          </cell>
          <cell r="P941">
            <v>9419.9983892170385</v>
          </cell>
          <cell r="Q941">
            <v>3585.5179596824382</v>
          </cell>
          <cell r="R941">
            <v>31907.516348899477</v>
          </cell>
          <cell r="S941">
            <v>406.74797148838752</v>
          </cell>
          <cell r="T941">
            <v>4014.3786946652044</v>
          </cell>
          <cell r="U941">
            <v>9342.3569849469313</v>
          </cell>
          <cell r="V941">
            <v>9443.4973188849399</v>
          </cell>
          <cell r="W941">
            <v>23206.980969985463</v>
          </cell>
          <cell r="X941">
            <v>19926.746179162517</v>
          </cell>
          <cell r="Y941">
            <v>9571.4952242323416</v>
          </cell>
          <cell r="Z941">
            <v>6555.1011705828896</v>
          </cell>
          <cell r="AA941">
            <v>34546</v>
          </cell>
          <cell r="AB941">
            <v>34546</v>
          </cell>
          <cell r="AC941">
            <v>34546</v>
          </cell>
          <cell r="AD941">
            <v>34546</v>
          </cell>
          <cell r="AE941">
            <v>34546</v>
          </cell>
        </row>
        <row r="944">
          <cell r="I944" t="str">
            <v>Periods:</v>
          </cell>
          <cell r="J944">
            <v>0</v>
          </cell>
          <cell r="N944">
            <v>-3</v>
          </cell>
          <cell r="O944">
            <v>-2</v>
          </cell>
          <cell r="P944">
            <v>-1</v>
          </cell>
          <cell r="Q944">
            <v>0</v>
          </cell>
          <cell r="R944">
            <v>1</v>
          </cell>
          <cell r="S944">
            <v>-3</v>
          </cell>
          <cell r="T944">
            <v>-2</v>
          </cell>
          <cell r="U944">
            <v>-1</v>
          </cell>
          <cell r="V944">
            <v>0</v>
          </cell>
          <cell r="W944">
            <v>2</v>
          </cell>
          <cell r="X944">
            <v>3</v>
          </cell>
          <cell r="Y944">
            <v>4</v>
          </cell>
          <cell r="Z944">
            <v>5</v>
          </cell>
          <cell r="AA944">
            <v>6</v>
          </cell>
          <cell r="AB944">
            <v>7</v>
          </cell>
          <cell r="AC944">
            <v>8</v>
          </cell>
          <cell r="AD944">
            <v>9</v>
          </cell>
          <cell r="AE944">
            <v>10</v>
          </cell>
        </row>
        <row r="945">
          <cell r="C945" t="str">
            <v>Book Depreciation on:</v>
          </cell>
        </row>
        <row r="946">
          <cell r="C946" t="str">
            <v xml:space="preserve">       Original PP&amp;E</v>
          </cell>
          <cell r="J946">
            <v>2470.8283941078093</v>
          </cell>
          <cell r="N946">
            <v>-2190.0467618518769</v>
          </cell>
          <cell r="O946">
            <v>-1485.4191214679515</v>
          </cell>
          <cell r="P946">
            <v>-1093.0538400997398</v>
          </cell>
          <cell r="Q946">
            <v>-1083.0601544600868</v>
          </cell>
          <cell r="R946">
            <v>3720.6750267901884</v>
          </cell>
          <cell r="S946">
            <v>-1068.6181822189578</v>
          </cell>
          <cell r="T946">
            <v>-1060.2808138641531</v>
          </cell>
          <cell r="U946">
            <v>-1053.4025960411368</v>
          </cell>
          <cell r="V946">
            <v>-1050.0665408770692</v>
          </cell>
          <cell r="W946">
            <v>3019.1886746699802</v>
          </cell>
          <cell r="X946">
            <v>1033.665601828051</v>
          </cell>
          <cell r="Y946">
            <v>85.272197184329343</v>
          </cell>
          <cell r="Z946">
            <v>-561.68281870337887</v>
          </cell>
          <cell r="AA946">
            <v>-3981.736818703379</v>
          </cell>
          <cell r="AB946">
            <v>-16013.983989286269</v>
          </cell>
          <cell r="AC946">
            <v>-19468.583989286268</v>
          </cell>
          <cell r="AD946">
            <v>-22923.183989286266</v>
          </cell>
          <cell r="AE946">
            <v>-26377.783989286265</v>
          </cell>
        </row>
        <row r="948">
          <cell r="C948" t="str">
            <v xml:space="preserve">       Capital Expenditure</v>
          </cell>
          <cell r="E948">
            <v>2003</v>
          </cell>
          <cell r="N948">
            <v>3190.7516348899476</v>
          </cell>
          <cell r="O948">
            <v>3190.7516348899476</v>
          </cell>
          <cell r="P948">
            <v>3190.7516348899476</v>
          </cell>
          <cell r="Q948">
            <v>3190.7516348899476</v>
          </cell>
          <cell r="R948">
            <v>3190.7516348899476</v>
          </cell>
          <cell r="S948">
            <v>3190.7516348899476</v>
          </cell>
          <cell r="T948">
            <v>3190.7516348899476</v>
          </cell>
          <cell r="U948">
            <v>3190.7516348899476</v>
          </cell>
          <cell r="V948">
            <v>3190.7516348899476</v>
          </cell>
          <cell r="W948">
            <v>3190.7516348899476</v>
          </cell>
          <cell r="X948">
            <v>3190.7516348899476</v>
          </cell>
          <cell r="Y948">
            <v>3190.7516348899476</v>
          </cell>
          <cell r="Z948">
            <v>3190.7516348899476</v>
          </cell>
          <cell r="AA948">
            <v>3190.7516348899476</v>
          </cell>
          <cell r="AB948">
            <v>3190.7516348899476</v>
          </cell>
          <cell r="AC948">
            <v>3190.7516348899476</v>
          </cell>
          <cell r="AD948">
            <v>3190.7516348899476</v>
          </cell>
          <cell r="AE948">
            <v>3190.7516348899476</v>
          </cell>
        </row>
        <row r="949">
          <cell r="C949" t="str">
            <v xml:space="preserve">       Capital Expenditure</v>
          </cell>
          <cell r="E949">
            <v>2004</v>
          </cell>
          <cell r="W949">
            <v>2320.6980969985461</v>
          </cell>
          <cell r="X949">
            <v>2320.6980969985461</v>
          </cell>
          <cell r="Y949">
            <v>2320.6980969985461</v>
          </cell>
          <cell r="Z949">
            <v>2320.6980969985461</v>
          </cell>
          <cell r="AA949">
            <v>2320.6980969985461</v>
          </cell>
          <cell r="AB949">
            <v>2320.6980969985461</v>
          </cell>
          <cell r="AC949">
            <v>2320.6980969985461</v>
          </cell>
          <cell r="AD949">
            <v>2320.6980969985461</v>
          </cell>
          <cell r="AE949">
            <v>2320.6980969985461</v>
          </cell>
        </row>
        <row r="950">
          <cell r="C950" t="str">
            <v xml:space="preserve">       Capital Expenditure</v>
          </cell>
          <cell r="E950">
            <v>2005</v>
          </cell>
          <cell r="X950">
            <v>1992.6746179162517</v>
          </cell>
          <cell r="Y950">
            <v>1992.6746179162517</v>
          </cell>
          <cell r="Z950">
            <v>1992.6746179162517</v>
          </cell>
          <cell r="AA950">
            <v>1992.6746179162517</v>
          </cell>
          <cell r="AB950">
            <v>1992.6746179162517</v>
          </cell>
          <cell r="AC950">
            <v>1992.6746179162517</v>
          </cell>
          <cell r="AD950">
            <v>1992.6746179162517</v>
          </cell>
          <cell r="AE950">
            <v>1992.6746179162517</v>
          </cell>
        </row>
        <row r="951">
          <cell r="C951" t="str">
            <v xml:space="preserve">       Capital Expenditure</v>
          </cell>
          <cell r="E951">
            <v>2006</v>
          </cell>
          <cell r="Y951">
            <v>957.1495224232342</v>
          </cell>
          <cell r="Z951">
            <v>957.1495224232342</v>
          </cell>
          <cell r="AA951">
            <v>957.1495224232342</v>
          </cell>
          <cell r="AB951">
            <v>957.1495224232342</v>
          </cell>
          <cell r="AC951">
            <v>957.1495224232342</v>
          </cell>
          <cell r="AD951">
            <v>957.1495224232342</v>
          </cell>
          <cell r="AE951">
            <v>957.1495224232342</v>
          </cell>
        </row>
        <row r="952">
          <cell r="C952" t="str">
            <v xml:space="preserve">       Capital Expenditure</v>
          </cell>
          <cell r="E952">
            <v>2007</v>
          </cell>
          <cell r="Z952">
            <v>655.51011705828898</v>
          </cell>
          <cell r="AA952">
            <v>655.51011705828898</v>
          </cell>
          <cell r="AB952">
            <v>655.51011705828898</v>
          </cell>
          <cell r="AC952">
            <v>655.51011705828898</v>
          </cell>
          <cell r="AD952">
            <v>655.51011705828898</v>
          </cell>
          <cell r="AE952">
            <v>655.51011705828898</v>
          </cell>
        </row>
        <row r="953">
          <cell r="C953" t="str">
            <v xml:space="preserve">       Capital Expenditure</v>
          </cell>
          <cell r="E953">
            <v>2008</v>
          </cell>
          <cell r="AA953">
            <v>3454.6</v>
          </cell>
          <cell r="AB953">
            <v>3454.6</v>
          </cell>
          <cell r="AC953">
            <v>3454.6</v>
          </cell>
          <cell r="AD953">
            <v>3454.6</v>
          </cell>
          <cell r="AE953">
            <v>3454.6</v>
          </cell>
        </row>
        <row r="954">
          <cell r="C954" t="str">
            <v xml:space="preserve">       Capital Expenditure</v>
          </cell>
          <cell r="E954">
            <v>2009</v>
          </cell>
          <cell r="AB954">
            <v>3454.6</v>
          </cell>
          <cell r="AC954">
            <v>3454.6</v>
          </cell>
          <cell r="AD954">
            <v>3454.6</v>
          </cell>
          <cell r="AE954">
            <v>3454.6</v>
          </cell>
        </row>
        <row r="955">
          <cell r="C955" t="str">
            <v xml:space="preserve">       Capital Expenditure</v>
          </cell>
          <cell r="E955">
            <v>2010</v>
          </cell>
          <cell r="AC955">
            <v>3454.6</v>
          </cell>
          <cell r="AD955">
            <v>3454.6</v>
          </cell>
          <cell r="AE955">
            <v>3454.6</v>
          </cell>
        </row>
        <row r="956">
          <cell r="C956" t="str">
            <v xml:space="preserve">       Capital Expenditure</v>
          </cell>
          <cell r="E956">
            <v>2011</v>
          </cell>
          <cell r="AD956">
            <v>3454.6</v>
          </cell>
          <cell r="AE956">
            <v>3454.6</v>
          </cell>
        </row>
        <row r="957">
          <cell r="C957" t="str">
            <v xml:space="preserve">       Capital Expenditure</v>
          </cell>
          <cell r="E957">
            <v>2012</v>
          </cell>
          <cell r="AE957">
            <v>3454.6</v>
          </cell>
        </row>
        <row r="958">
          <cell r="N958" t="str">
            <v>__________</v>
          </cell>
          <cell r="O958" t="str">
            <v>__________</v>
          </cell>
          <cell r="P958" t="str">
            <v>__________</v>
          </cell>
          <cell r="Q958" t="str">
            <v>__________</v>
          </cell>
          <cell r="R958" t="str">
            <v>__________</v>
          </cell>
          <cell r="S958" t="str">
            <v>__________</v>
          </cell>
          <cell r="T958" t="str">
            <v>__________</v>
          </cell>
          <cell r="U958" t="str">
            <v>__________</v>
          </cell>
          <cell r="V958" t="str">
            <v>__________</v>
          </cell>
          <cell r="W958" t="str">
            <v>__________</v>
          </cell>
          <cell r="X958" t="str">
            <v>__________</v>
          </cell>
          <cell r="Y958" t="str">
            <v>__________</v>
          </cell>
          <cell r="Z958" t="str">
            <v>__________</v>
          </cell>
          <cell r="AA958" t="str">
            <v>__________</v>
          </cell>
          <cell r="AB958" t="str">
            <v>__________</v>
          </cell>
          <cell r="AC958" t="str">
            <v>__________</v>
          </cell>
          <cell r="AD958" t="str">
            <v>__________</v>
          </cell>
          <cell r="AE958" t="str">
            <v>__________</v>
          </cell>
        </row>
        <row r="959">
          <cell r="C959" t="str">
            <v>Total Book Depreciation</v>
          </cell>
          <cell r="N959">
            <v>1000.7048730380707</v>
          </cell>
          <cell r="O959">
            <v>1705.3325134219961</v>
          </cell>
          <cell r="P959">
            <v>2097.6977947902078</v>
          </cell>
          <cell r="Q959">
            <v>2107.6914804298608</v>
          </cell>
          <cell r="R959">
            <v>6911.426661680136</v>
          </cell>
          <cell r="S959">
            <v>2122.1334526709898</v>
          </cell>
          <cell r="T959">
            <v>2130.4708210257945</v>
          </cell>
          <cell r="U959">
            <v>2137.3490388488108</v>
          </cell>
          <cell r="V959">
            <v>2140.6850940128784</v>
          </cell>
          <cell r="W959">
            <v>8530.6384065584753</v>
          </cell>
          <cell r="X959">
            <v>8537.7899516327961</v>
          </cell>
          <cell r="Y959">
            <v>8546.5460694123085</v>
          </cell>
          <cell r="Z959">
            <v>8555.1011705828896</v>
          </cell>
          <cell r="AA959">
            <v>8589.6471705828899</v>
          </cell>
          <cell r="AB959">
            <v>11.999999999998181</v>
          </cell>
          <cell r="AC959">
            <v>12.000000000000909</v>
          </cell>
          <cell r="AD959">
            <v>12.000000000002728</v>
          </cell>
          <cell r="AE959">
            <v>12.000000000004547</v>
          </cell>
        </row>
        <row r="960">
          <cell r="C960" t="str">
            <v>Accumulated Depreciation</v>
          </cell>
          <cell r="N960">
            <v>1000.7048730380707</v>
          </cell>
          <cell r="O960">
            <v>1705.3325134219961</v>
          </cell>
          <cell r="P960">
            <v>2097.6977947902078</v>
          </cell>
          <cell r="Q960">
            <v>2107.6914804298608</v>
          </cell>
          <cell r="R960">
            <v>6911.426661680136</v>
          </cell>
          <cell r="S960">
            <v>2122.1334526709898</v>
          </cell>
          <cell r="T960">
            <v>2130.4708210257945</v>
          </cell>
          <cell r="U960">
            <v>2137.3490388488108</v>
          </cell>
          <cell r="V960">
            <v>2140.6850940128784</v>
          </cell>
          <cell r="W960">
            <v>15442.065068238611</v>
          </cell>
          <cell r="X960">
            <v>23979.855019871407</v>
          </cell>
          <cell r="Y960">
            <v>32526.401089283718</v>
          </cell>
          <cell r="Z960">
            <v>41081.502259866611</v>
          </cell>
          <cell r="AA960">
            <v>49671.149430449499</v>
          </cell>
          <cell r="AB960">
            <v>49683.149430449499</v>
          </cell>
          <cell r="AC960">
            <v>49695.149430449499</v>
          </cell>
          <cell r="AD960">
            <v>49707.149430449499</v>
          </cell>
          <cell r="AE960">
            <v>49719.149430449506</v>
          </cell>
        </row>
        <row r="962">
          <cell r="I962" t="str">
            <v>Periods:</v>
          </cell>
          <cell r="J962">
            <v>0</v>
          </cell>
          <cell r="N962">
            <v>-3</v>
          </cell>
          <cell r="O962">
            <v>-2</v>
          </cell>
          <cell r="P962">
            <v>-1</v>
          </cell>
          <cell r="Q962">
            <v>0</v>
          </cell>
          <cell r="R962">
            <v>1</v>
          </cell>
          <cell r="S962">
            <v>-3</v>
          </cell>
          <cell r="T962">
            <v>-2</v>
          </cell>
          <cell r="U962">
            <v>-1</v>
          </cell>
          <cell r="V962">
            <v>0</v>
          </cell>
          <cell r="W962">
            <v>2</v>
          </cell>
          <cell r="X962">
            <v>3</v>
          </cell>
          <cell r="Y962">
            <v>4</v>
          </cell>
          <cell r="Z962">
            <v>5</v>
          </cell>
          <cell r="AA962">
            <v>6</v>
          </cell>
          <cell r="AB962">
            <v>7</v>
          </cell>
          <cell r="AC962">
            <v>8</v>
          </cell>
          <cell r="AD962">
            <v>9</v>
          </cell>
          <cell r="AE962">
            <v>10</v>
          </cell>
        </row>
        <row r="963">
          <cell r="C963" t="str">
            <v>Tax Depreciation on:</v>
          </cell>
        </row>
        <row r="964">
          <cell r="C964" t="str">
            <v xml:space="preserve">       Original PP&amp;E</v>
          </cell>
          <cell r="J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</row>
        <row r="966">
          <cell r="C966" t="str">
            <v xml:space="preserve">       Capital Expenditure</v>
          </cell>
          <cell r="E966">
            <v>2003</v>
          </cell>
          <cell r="N966">
            <v>4556.3933346228459</v>
          </cell>
          <cell r="O966">
            <v>4556.3933346228459</v>
          </cell>
          <cell r="P966">
            <v>4556.3933346228459</v>
          </cell>
          <cell r="Q966">
            <v>4556.3933346228459</v>
          </cell>
          <cell r="R966">
            <v>4556.3933346228459</v>
          </cell>
          <cell r="S966">
            <v>4556.3933346228459</v>
          </cell>
          <cell r="T966">
            <v>4556.3933346228459</v>
          </cell>
          <cell r="U966">
            <v>4556.3933346228459</v>
          </cell>
          <cell r="V966">
            <v>4556.3933346228459</v>
          </cell>
          <cell r="W966">
            <v>7807.7692505757022</v>
          </cell>
          <cell r="X966">
            <v>5580.6246094225189</v>
          </cell>
          <cell r="Y966">
            <v>3985.2487919775444</v>
          </cell>
          <cell r="Z966">
            <v>2849.3412099567236</v>
          </cell>
          <cell r="AA966">
            <v>2849.3412099567236</v>
          </cell>
          <cell r="AB966">
            <v>2849.3412099567236</v>
          </cell>
          <cell r="AC966">
            <v>1423.0752291609167</v>
          </cell>
          <cell r="AD966">
            <v>0</v>
          </cell>
          <cell r="AE966">
            <v>0</v>
          </cell>
        </row>
        <row r="967">
          <cell r="C967" t="str">
            <v xml:space="preserve">       Capital Expenditure</v>
          </cell>
          <cell r="E967">
            <v>2004</v>
          </cell>
          <cell r="W967">
            <v>3313.9568825139245</v>
          </cell>
          <cell r="X967">
            <v>5678.7482433554433</v>
          </cell>
          <cell r="Y967">
            <v>4058.9009716504574</v>
          </cell>
          <cell r="Z967">
            <v>2898.5519231511844</v>
          </cell>
          <cell r="AA967">
            <v>2072.3834006197021</v>
          </cell>
          <cell r="AB967">
            <v>2072.3834006197021</v>
          </cell>
          <cell r="AC967">
            <v>2072.3834006197021</v>
          </cell>
          <cell r="AD967">
            <v>1035.0313512613516</v>
          </cell>
          <cell r="AE967">
            <v>0</v>
          </cell>
        </row>
        <row r="968">
          <cell r="C968" t="str">
            <v xml:space="preserve">       Capital Expenditure</v>
          </cell>
          <cell r="E968">
            <v>2005</v>
          </cell>
          <cell r="X968">
            <v>2845.5393543844075</v>
          </cell>
          <cell r="Y968">
            <v>4876.0747900410679</v>
          </cell>
          <cell r="Z968">
            <v>3485.1879067355244</v>
          </cell>
          <cell r="AA968">
            <v>2488.8505977773984</v>
          </cell>
          <cell r="AB968">
            <v>1779.4584337992128</v>
          </cell>
          <cell r="AC968">
            <v>1779.4584337992128</v>
          </cell>
          <cell r="AD968">
            <v>1779.4584337992128</v>
          </cell>
          <cell r="AE968">
            <v>888.73287959064828</v>
          </cell>
        </row>
        <row r="969">
          <cell r="C969" t="str">
            <v xml:space="preserve">       Capital Expenditure</v>
          </cell>
          <cell r="E969">
            <v>2006</v>
          </cell>
          <cell r="Y969">
            <v>1366.8095180203784</v>
          </cell>
          <cell r="Z969">
            <v>2342.1448813696538</v>
          </cell>
          <cell r="AA969">
            <v>1674.0545147182365</v>
          </cell>
          <cell r="AB969">
            <v>1195.4797535066195</v>
          </cell>
          <cell r="AC969">
            <v>854.73452352394816</v>
          </cell>
          <cell r="AD969">
            <v>854.73452352394816</v>
          </cell>
          <cell r="AE969">
            <v>854.73452352394816</v>
          </cell>
        </row>
        <row r="970">
          <cell r="C970" t="str">
            <v xml:space="preserve">       Capital Expenditure</v>
          </cell>
          <cell r="E970">
            <v>2007</v>
          </cell>
          <cell r="Z970">
            <v>936.06844715923671</v>
          </cell>
          <cell r="AA970">
            <v>1604.0332564416331</v>
          </cell>
          <cell r="AB970">
            <v>1146.4871947349475</v>
          </cell>
          <cell r="AC970">
            <v>818.73213620580293</v>
          </cell>
          <cell r="AD970">
            <v>585.37053453305202</v>
          </cell>
          <cell r="AE970">
            <v>585.37053453305202</v>
          </cell>
        </row>
        <row r="971">
          <cell r="C971" t="str">
            <v xml:space="preserve">       Capital Expenditure</v>
          </cell>
          <cell r="E971">
            <v>2008</v>
          </cell>
          <cell r="AA971">
            <v>4933.1688000000004</v>
          </cell>
          <cell r="AB971">
            <v>8453.4061999999994</v>
          </cell>
          <cell r="AC971">
            <v>6042.0954000000002</v>
          </cell>
          <cell r="AD971">
            <v>4314.7954</v>
          </cell>
          <cell r="AE971">
            <v>3084.9578000000001</v>
          </cell>
        </row>
        <row r="972">
          <cell r="C972" t="str">
            <v xml:space="preserve">       Capital Expenditure</v>
          </cell>
          <cell r="E972">
            <v>2009</v>
          </cell>
          <cell r="AB972">
            <v>4933.1688000000004</v>
          </cell>
          <cell r="AC972">
            <v>8453.4061999999994</v>
          </cell>
          <cell r="AD972">
            <v>6042.0954000000002</v>
          </cell>
          <cell r="AE972">
            <v>4314.7954</v>
          </cell>
        </row>
        <row r="973">
          <cell r="C973" t="str">
            <v xml:space="preserve">       Capital Expenditure</v>
          </cell>
          <cell r="E973">
            <v>2010</v>
          </cell>
          <cell r="AC973">
            <v>4933.1688000000004</v>
          </cell>
          <cell r="AD973">
            <v>8453.4061999999994</v>
          </cell>
          <cell r="AE973">
            <v>6042.0954000000002</v>
          </cell>
        </row>
        <row r="974">
          <cell r="C974" t="str">
            <v xml:space="preserve">       Capital Expenditure</v>
          </cell>
          <cell r="E974">
            <v>2011</v>
          </cell>
          <cell r="AD974">
            <v>4933.1688000000004</v>
          </cell>
          <cell r="AE974">
            <v>8453.4061999999994</v>
          </cell>
        </row>
        <row r="975">
          <cell r="C975" t="str">
            <v xml:space="preserve">       Capital Expenditure</v>
          </cell>
          <cell r="E975">
            <v>2012</v>
          </cell>
          <cell r="AE975">
            <v>4933.1688000000004</v>
          </cell>
        </row>
        <row r="976">
          <cell r="N976" t="str">
            <v>__________</v>
          </cell>
          <cell r="O976" t="str">
            <v>__________</v>
          </cell>
          <cell r="P976" t="str">
            <v>__________</v>
          </cell>
          <cell r="Q976" t="str">
            <v>__________</v>
          </cell>
          <cell r="R976" t="str">
            <v>__________</v>
          </cell>
          <cell r="S976" t="str">
            <v>__________</v>
          </cell>
          <cell r="T976" t="str">
            <v>__________</v>
          </cell>
          <cell r="U976" t="str">
            <v>__________</v>
          </cell>
          <cell r="V976" t="str">
            <v>__________</v>
          </cell>
          <cell r="W976" t="str">
            <v>__________</v>
          </cell>
          <cell r="X976" t="str">
            <v>__________</v>
          </cell>
          <cell r="Y976" t="str">
            <v>__________</v>
          </cell>
          <cell r="Z976" t="str">
            <v>__________</v>
          </cell>
          <cell r="AA976" t="str">
            <v>__________</v>
          </cell>
          <cell r="AB976" t="str">
            <v>__________</v>
          </cell>
          <cell r="AC976" t="str">
            <v>__________</v>
          </cell>
          <cell r="AD976" t="str">
            <v>__________</v>
          </cell>
          <cell r="AE976" t="str">
            <v>__________</v>
          </cell>
        </row>
        <row r="977">
          <cell r="C977" t="str">
            <v>Total Tax Depreciation</v>
          </cell>
          <cell r="N977">
            <v>4556.3933346228459</v>
          </cell>
          <cell r="O977">
            <v>4556.3933346228459</v>
          </cell>
          <cell r="P977">
            <v>4556.3933346228459</v>
          </cell>
          <cell r="Q977">
            <v>4556.3933346228459</v>
          </cell>
          <cell r="R977">
            <v>4556.3933346228459</v>
          </cell>
          <cell r="S977">
            <v>4556.3933346228459</v>
          </cell>
          <cell r="T977">
            <v>4556.3933346228459</v>
          </cell>
          <cell r="U977">
            <v>4556.3933346228459</v>
          </cell>
          <cell r="V977">
            <v>4556.3933346228459</v>
          </cell>
          <cell r="W977">
            <v>11121.726133089627</v>
          </cell>
          <cell r="X977">
            <v>14104.91220716237</v>
          </cell>
          <cell r="Y977">
            <v>14287.034071689448</v>
          </cell>
          <cell r="Z977">
            <v>12511.294368372321</v>
          </cell>
          <cell r="AA977">
            <v>15621.831779513694</v>
          </cell>
          <cell r="AB977">
            <v>22429.724992617204</v>
          </cell>
          <cell r="AC977">
            <v>26377.054123309579</v>
          </cell>
          <cell r="AD977">
            <v>27998.060643117562</v>
          </cell>
          <cell r="AE977">
            <v>29157.261537647646</v>
          </cell>
        </row>
        <row r="979">
          <cell r="C979" t="str">
            <v>Total Tax Depreciation</v>
          </cell>
          <cell r="N979">
            <v>4556.3933346228459</v>
          </cell>
          <cell r="O979">
            <v>4556.3933346228459</v>
          </cell>
          <cell r="P979">
            <v>4556.3933346228459</v>
          </cell>
          <cell r="Q979">
            <v>4556.3933346228459</v>
          </cell>
          <cell r="R979">
            <v>4556.3933346228459</v>
          </cell>
          <cell r="S979">
            <v>4556.3933346228459</v>
          </cell>
          <cell r="T979">
            <v>4556.3933346228459</v>
          </cell>
          <cell r="U979">
            <v>4556.3933346228459</v>
          </cell>
          <cell r="V979">
            <v>4556.3933346228459</v>
          </cell>
          <cell r="W979">
            <v>11121.726133089627</v>
          </cell>
          <cell r="X979">
            <v>14104.91220716237</v>
          </cell>
          <cell r="Y979">
            <v>14287.034071689448</v>
          </cell>
          <cell r="Z979">
            <v>12511.294368372321</v>
          </cell>
          <cell r="AA979">
            <v>15621.831779513694</v>
          </cell>
          <cell r="AB979">
            <v>22429.724992617204</v>
          </cell>
          <cell r="AC979">
            <v>26377.054123309579</v>
          </cell>
          <cell r="AD979">
            <v>27998.060643117562</v>
          </cell>
          <cell r="AE979">
            <v>29157.261537647646</v>
          </cell>
        </row>
        <row r="980">
          <cell r="C980" t="str">
            <v>Total Book Depreciation</v>
          </cell>
          <cell r="N980">
            <v>1000.7048730380707</v>
          </cell>
          <cell r="O980">
            <v>1705.3325134219961</v>
          </cell>
          <cell r="P980">
            <v>2097.6977947902078</v>
          </cell>
          <cell r="Q980">
            <v>2107.6914804298608</v>
          </cell>
          <cell r="R980">
            <v>6911.426661680136</v>
          </cell>
          <cell r="S980">
            <v>2122.1334526709898</v>
          </cell>
          <cell r="T980">
            <v>2130.4708210257945</v>
          </cell>
          <cell r="U980">
            <v>2137.3490388488108</v>
          </cell>
          <cell r="V980">
            <v>2140.6850940128784</v>
          </cell>
          <cell r="W980">
            <v>8530.6384065584753</v>
          </cell>
          <cell r="X980">
            <v>8537.7899516327961</v>
          </cell>
          <cell r="Y980">
            <v>8546.5460694123085</v>
          </cell>
          <cell r="Z980">
            <v>8555.1011705828896</v>
          </cell>
          <cell r="AA980">
            <v>8589.6471705828899</v>
          </cell>
          <cell r="AB980">
            <v>11.999999999998181</v>
          </cell>
          <cell r="AC980">
            <v>12.000000000000909</v>
          </cell>
          <cell r="AD980">
            <v>12.000000000002728</v>
          </cell>
          <cell r="AE980">
            <v>12.000000000004547</v>
          </cell>
        </row>
        <row r="981">
          <cell r="C981" t="str">
            <v>Timing Differences in Depreciation Tax Adjusted</v>
          </cell>
          <cell r="N981">
            <v>3555.6884615847753</v>
          </cell>
          <cell r="O981">
            <v>2851.0608212008501</v>
          </cell>
          <cell r="P981">
            <v>2458.6955398326381</v>
          </cell>
          <cell r="Q981">
            <v>2448.7018541929851</v>
          </cell>
          <cell r="R981">
            <v>-2355.0333270572901</v>
          </cell>
          <cell r="S981">
            <v>2434.2598819518562</v>
          </cell>
          <cell r="T981">
            <v>2425.9225135970514</v>
          </cell>
          <cell r="U981">
            <v>2419.0442957740352</v>
          </cell>
          <cell r="V981">
            <v>2415.7082406099676</v>
          </cell>
          <cell r="W981">
            <v>2591.0877265311519</v>
          </cell>
          <cell r="X981">
            <v>5567.1222555295735</v>
          </cell>
          <cell r="Y981">
            <v>5740.4880022771395</v>
          </cell>
          <cell r="Z981">
            <v>3956.193197789431</v>
          </cell>
          <cell r="AA981">
            <v>7032.1846089308037</v>
          </cell>
          <cell r="AB981">
            <v>22417.724992617208</v>
          </cell>
          <cell r="AC981">
            <v>26365.054123309579</v>
          </cell>
          <cell r="AD981">
            <v>27986.060643117558</v>
          </cell>
          <cell r="AE981">
            <v>29145.261537647642</v>
          </cell>
        </row>
        <row r="984">
          <cell r="C984" t="str">
            <v>DEPRECIATION SUPPORT PAGES - UNPRINTED</v>
          </cell>
        </row>
        <row r="986">
          <cell r="J986">
            <v>2002</v>
          </cell>
        </row>
        <row r="988">
          <cell r="C988" t="str">
            <v>Original PP&amp;E</v>
          </cell>
          <cell r="J988">
            <v>72344</v>
          </cell>
        </row>
        <row r="990">
          <cell r="C990" t="str">
            <v xml:space="preserve">       Capital Expenditure</v>
          </cell>
        </row>
        <row r="991">
          <cell r="C991" t="str">
            <v xml:space="preserve">       Capital Expenditure</v>
          </cell>
        </row>
        <row r="992">
          <cell r="C992" t="str">
            <v xml:space="preserve">       Capital Expenditure</v>
          </cell>
        </row>
        <row r="993">
          <cell r="C993" t="str">
            <v xml:space="preserve">       Capital Expenditure</v>
          </cell>
        </row>
        <row r="994">
          <cell r="C994" t="str">
            <v xml:space="preserve">       Capital Expenditure</v>
          </cell>
        </row>
        <row r="995">
          <cell r="C995" t="str">
            <v xml:space="preserve">       Capital Expenditure</v>
          </cell>
        </row>
        <row r="996">
          <cell r="C996" t="str">
            <v xml:space="preserve">       Capital Expenditure</v>
          </cell>
        </row>
        <row r="997">
          <cell r="C997" t="str">
            <v xml:space="preserve">       Capital Expenditure</v>
          </cell>
        </row>
        <row r="998">
          <cell r="C998" t="str">
            <v xml:space="preserve">       Capital Expenditure</v>
          </cell>
        </row>
        <row r="999">
          <cell r="C999" t="str">
            <v xml:space="preserve">       Capital Expenditure</v>
          </cell>
        </row>
        <row r="1001">
          <cell r="C1001" t="str">
            <v>Gross PP&amp;E</v>
          </cell>
        </row>
        <row r="1005">
          <cell r="C1005" t="str">
            <v>RECOVERY PERIODS</v>
          </cell>
        </row>
        <row r="1006">
          <cell r="C1006" t="str">
            <v>1.  The 3-year recovery class includes small tools</v>
          </cell>
        </row>
        <row r="1007">
          <cell r="C1007" t="str">
            <v>2. The 5-year recovery class includes trucks, automobiles, and computer equipment.</v>
          </cell>
        </row>
        <row r="1008">
          <cell r="C1008" t="str">
            <v>3. The 7-year recovery class includes office furniture and fixtures and most other machinery and equipment.</v>
          </cell>
        </row>
        <row r="1009">
          <cell r="C1009" t="str">
            <v>4. The 10-,15-,and 20-year recovery classes include only a small number of assets, such as waste water treatment plants and municipal sewers.</v>
          </cell>
        </row>
        <row r="1013">
          <cell r="C1013" t="str">
            <v>Recov. Yr</v>
          </cell>
          <cell r="D1013" t="str">
            <v>3-years</v>
          </cell>
          <cell r="E1013" t="str">
            <v>5-years</v>
          </cell>
          <cell r="F1013" t="str">
            <v>7-years</v>
          </cell>
          <cell r="G1013" t="str">
            <v>10-years</v>
          </cell>
          <cell r="H1013" t="str">
            <v>15-years</v>
          </cell>
          <cell r="I1013" t="str">
            <v>20-years</v>
          </cell>
        </row>
        <row r="1014">
          <cell r="D1014" t="str">
            <v>(200% DB)</v>
          </cell>
          <cell r="E1014" t="str">
            <v>(200% DB)</v>
          </cell>
          <cell r="F1014" t="str">
            <v>(200% DB)</v>
          </cell>
          <cell r="G1014" t="str">
            <v>(200% DB)</v>
          </cell>
          <cell r="H1014" t="str">
            <v>(150% DB)</v>
          </cell>
          <cell r="I1014" t="str">
            <v>(150% DB)</v>
          </cell>
        </row>
        <row r="1015">
          <cell r="C1015">
            <v>1</v>
          </cell>
          <cell r="D1015">
            <v>0.33</v>
          </cell>
          <cell r="E1015">
            <v>0.2</v>
          </cell>
          <cell r="F1015">
            <v>0.14280000000000001</v>
          </cell>
          <cell r="G1015">
            <v>0.1</v>
          </cell>
          <cell r="H1015">
            <v>0.05</v>
          </cell>
          <cell r="I1015">
            <v>3.7499999999999999E-2</v>
          </cell>
        </row>
        <row r="1016">
          <cell r="C1016">
            <v>2</v>
          </cell>
          <cell r="D1016">
            <v>0.45</v>
          </cell>
          <cell r="E1016">
            <v>0.32</v>
          </cell>
          <cell r="F1016">
            <v>0.2447</v>
          </cell>
          <cell r="G1016">
            <v>0.18</v>
          </cell>
          <cell r="H1016">
            <v>9.5000000000000001E-2</v>
          </cell>
          <cell r="I1016">
            <v>7.22E-2</v>
          </cell>
        </row>
        <row r="1017">
          <cell r="C1017">
            <v>3</v>
          </cell>
          <cell r="D1017">
            <v>0.15</v>
          </cell>
          <cell r="E1017">
            <v>0.192</v>
          </cell>
          <cell r="F1017">
            <v>0.1749</v>
          </cell>
          <cell r="G1017">
            <v>0.14399999999999999</v>
          </cell>
          <cell r="H1017">
            <v>8.5500000000000007E-2</v>
          </cell>
          <cell r="I1017">
            <v>6.6799999999999998E-2</v>
          </cell>
        </row>
        <row r="1018">
          <cell r="C1018">
            <v>4</v>
          </cell>
          <cell r="D1018">
            <v>7.0000000000000007E-2</v>
          </cell>
          <cell r="E1018">
            <v>0.1152</v>
          </cell>
          <cell r="F1018">
            <v>0.1249</v>
          </cell>
          <cell r="G1018">
            <v>0.1152</v>
          </cell>
          <cell r="H1018">
            <v>7.6899999999999996E-2</v>
          </cell>
          <cell r="I1018">
            <v>6.1800000000000001E-2</v>
          </cell>
        </row>
        <row r="1019">
          <cell r="C1019">
            <v>5</v>
          </cell>
          <cell r="E1019">
            <v>0.1152</v>
          </cell>
          <cell r="F1019">
            <v>8.9300000000000004E-2</v>
          </cell>
          <cell r="G1019">
            <v>9.2200000000000004E-2</v>
          </cell>
          <cell r="H1019">
            <v>6.93E-2</v>
          </cell>
          <cell r="I1019">
            <v>5.7099999999999998E-2</v>
          </cell>
        </row>
        <row r="1020">
          <cell r="C1020">
            <v>6</v>
          </cell>
          <cell r="E1020">
            <v>5.7599999999999998E-2</v>
          </cell>
          <cell r="F1020">
            <v>8.9300000000000004E-2</v>
          </cell>
          <cell r="G1020">
            <v>7.3700000000000002E-2</v>
          </cell>
          <cell r="H1020">
            <v>6.2300000000000001E-2</v>
          </cell>
          <cell r="I1020">
            <v>5.28E-2</v>
          </cell>
        </row>
        <row r="1021">
          <cell r="C1021">
            <v>7</v>
          </cell>
          <cell r="F1021">
            <v>8.9300000000000004E-2</v>
          </cell>
          <cell r="G1021">
            <v>6.5500000000000003E-2</v>
          </cell>
          <cell r="H1021">
            <v>5.8999999999999997E-2</v>
          </cell>
          <cell r="I1021">
            <v>4.8899999999999999E-2</v>
          </cell>
        </row>
        <row r="1022">
          <cell r="C1022">
            <v>8</v>
          </cell>
          <cell r="F1022">
            <v>4.4600000000000001E-2</v>
          </cell>
          <cell r="G1022">
            <v>6.5500000000000003E-2</v>
          </cell>
          <cell r="H1022">
            <v>5.8999999999999997E-2</v>
          </cell>
          <cell r="I1022">
            <v>4.5199999999999997E-2</v>
          </cell>
        </row>
        <row r="1023">
          <cell r="C1023">
            <v>9</v>
          </cell>
          <cell r="G1023">
            <v>6.5500000000000003E-2</v>
          </cell>
          <cell r="H1023">
            <v>5.8999999999999997E-2</v>
          </cell>
          <cell r="I1023">
            <v>4.4600000000000001E-2</v>
          </cell>
        </row>
        <row r="1024">
          <cell r="C1024">
            <v>10</v>
          </cell>
          <cell r="G1024">
            <v>6.5500000000000003E-2</v>
          </cell>
          <cell r="H1024">
            <v>5.8999999999999997E-2</v>
          </cell>
          <cell r="I1024">
            <v>4.4600000000000001E-2</v>
          </cell>
        </row>
        <row r="1025">
          <cell r="C1025">
            <v>11</v>
          </cell>
          <cell r="G1025">
            <v>3.2899999999999999E-2</v>
          </cell>
          <cell r="H1025">
            <v>5.8999999999999997E-2</v>
          </cell>
          <cell r="I1025">
            <v>4.4600000000000001E-2</v>
          </cell>
        </row>
        <row r="1026">
          <cell r="C1026">
            <v>12</v>
          </cell>
          <cell r="H1026">
            <v>5.8999999999999997E-2</v>
          </cell>
          <cell r="I1026">
            <v>4.4600000000000001E-2</v>
          </cell>
        </row>
        <row r="1027">
          <cell r="C1027">
            <v>13</v>
          </cell>
          <cell r="H1027">
            <v>5.8999999999999997E-2</v>
          </cell>
          <cell r="I1027">
            <v>4.4600000000000001E-2</v>
          </cell>
        </row>
        <row r="1028">
          <cell r="C1028">
            <v>14</v>
          </cell>
          <cell r="H1028">
            <v>5.8999999999999997E-2</v>
          </cell>
          <cell r="I1028">
            <v>4.4600000000000001E-2</v>
          </cell>
        </row>
        <row r="1029">
          <cell r="C1029">
            <v>15</v>
          </cell>
          <cell r="H1029">
            <v>5.8999999999999997E-2</v>
          </cell>
          <cell r="I1029">
            <v>4.4600000000000001E-2</v>
          </cell>
        </row>
        <row r="1030">
          <cell r="C1030">
            <v>16</v>
          </cell>
          <cell r="H1030">
            <v>0.03</v>
          </cell>
          <cell r="I1030">
            <v>4.4600000000000001E-2</v>
          </cell>
        </row>
        <row r="1031">
          <cell r="C1031">
            <v>17</v>
          </cell>
          <cell r="I1031">
            <v>4.4600000000000001E-2</v>
          </cell>
        </row>
        <row r="1032">
          <cell r="C1032">
            <v>18</v>
          </cell>
          <cell r="I1032">
            <v>4.4600000000000001E-2</v>
          </cell>
        </row>
        <row r="1033">
          <cell r="C1033">
            <v>19</v>
          </cell>
          <cell r="I1033">
            <v>4.4600000000000001E-2</v>
          </cell>
        </row>
        <row r="1034">
          <cell r="C1034">
            <v>20</v>
          </cell>
          <cell r="I1034">
            <v>4.4600000000000001E-2</v>
          </cell>
        </row>
        <row r="1035">
          <cell r="C1035">
            <v>21</v>
          </cell>
          <cell r="I1035">
            <v>2.2499999999999999E-2</v>
          </cell>
        </row>
        <row r="1036">
          <cell r="D1036">
            <v>1</v>
          </cell>
          <cell r="E1036">
            <v>0.99999999999999989</v>
          </cell>
          <cell r="F1036">
            <v>0.99980000000000013</v>
          </cell>
          <cell r="G1036">
            <v>1</v>
          </cell>
          <cell r="H1036">
            <v>0.99999999999999978</v>
          </cell>
          <cell r="I1036">
            <v>0.99999999999999967</v>
          </cell>
        </row>
        <row r="1040">
          <cell r="A1040" t="str">
            <v xml:space="preserve">MISC_DEBT MATURE IN Y2 </v>
          </cell>
        </row>
        <row r="1041">
          <cell r="A1041" t="str">
            <v>MISC_DEBT MATURE IN Y3</v>
          </cell>
          <cell r="C1041" t="str">
            <v>Debt Maturing in 2 Years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 t="str">
            <v>MISC_DEBT MATURE IN Y4</v>
          </cell>
          <cell r="C1042" t="str">
            <v>Debt Maturing in 3 Years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</row>
        <row r="1043">
          <cell r="A1043" t="str">
            <v>MISC_DEBT MATURE IN Y5</v>
          </cell>
          <cell r="C1043" t="str">
            <v>Debt Maturing in 4 Years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 t="str">
            <v>MISC_DEBT MORTGAGES/OTHER</v>
          </cell>
          <cell r="C1044" t="str">
            <v>Debt Maturing in 5 Years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</row>
        <row r="1045">
          <cell r="A1045" t="str">
            <v>MISC_FISCAL HIGH</v>
          </cell>
          <cell r="C1045" t="str">
            <v>Mortgages &amp; Secured Debt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 t="str">
            <v>MISC_FISCAL LOW</v>
          </cell>
          <cell r="C1046" t="str">
            <v>Price - Fiscal Year High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A1047" t="str">
            <v>MISC_FISCAL CLOSE</v>
          </cell>
          <cell r="C1047" t="str">
            <v>Price - Fiscal Year Low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</row>
        <row r="1048">
          <cell r="A1048" t="str">
            <v>MISC_PRICE DATE</v>
          </cell>
          <cell r="C1048" t="str">
            <v>Price - Fiscal Year Close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</row>
        <row r="1049">
          <cell r="A1049" t="str">
            <v>MISC_RECENT HIGH</v>
          </cell>
          <cell r="C1049" t="str">
            <v>Price Date</v>
          </cell>
          <cell r="J1049">
            <v>0</v>
          </cell>
        </row>
        <row r="1050">
          <cell r="A1050" t="str">
            <v>MISC_RECENT LOW</v>
          </cell>
          <cell r="C1050" t="str">
            <v>Recent High</v>
          </cell>
          <cell r="J1050">
            <v>0</v>
          </cell>
        </row>
        <row r="1051">
          <cell r="A1051" t="str">
            <v>MISC_RECENT CLOSE</v>
          </cell>
          <cell r="C1051" t="str">
            <v>Recent Low</v>
          </cell>
          <cell r="J1051">
            <v>0</v>
          </cell>
        </row>
        <row r="1052">
          <cell r="A1052" t="str">
            <v>MISC_RECENT SHARES</v>
          </cell>
          <cell r="C1052" t="str">
            <v>Recent Close</v>
          </cell>
          <cell r="J1052">
            <v>0</v>
          </cell>
        </row>
        <row r="1053">
          <cell r="A1053" t="str">
            <v>BSL_CURRENT LT DEBT</v>
          </cell>
          <cell r="C1053" t="str">
            <v>Recent Shares</v>
          </cell>
          <cell r="J1053">
            <v>0</v>
          </cell>
        </row>
      </sheetData>
      <sheetData sheetId="20" refreshError="1">
        <row r="2">
          <cell r="B2" t="str">
            <v xml:space="preserve">CONSOLIDATING INCOME STATEMENT </v>
          </cell>
        </row>
        <row r="234">
          <cell r="B234" t="str">
            <v>New as contact pr.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J234">
            <v>0</v>
          </cell>
        </row>
        <row r="252">
          <cell r="B252" t="str">
            <v>CONSOLIDATING INCOME STATEMENT - Novotroitsk</v>
          </cell>
        </row>
        <row r="254">
          <cell r="B254" t="str">
            <v>Exchange Rates</v>
          </cell>
          <cell r="D254" t="str">
            <v>USD</v>
          </cell>
          <cell r="F254">
            <v>1</v>
          </cell>
          <cell r="G254">
            <v>1</v>
          </cell>
          <cell r="H254">
            <v>1</v>
          </cell>
          <cell r="K254">
            <v>1</v>
          </cell>
          <cell r="M254">
            <v>1</v>
          </cell>
          <cell r="N254" t="str">
            <v/>
          </cell>
          <cell r="O254">
            <v>1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W254">
            <v>1</v>
          </cell>
          <cell r="X254">
            <v>1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>
            <v>1</v>
          </cell>
          <cell r="AD254">
            <v>1</v>
          </cell>
          <cell r="AE254">
            <v>1</v>
          </cell>
          <cell r="AF254">
            <v>1</v>
          </cell>
        </row>
        <row r="255">
          <cell r="B255" t="str">
            <v>Avg.</v>
          </cell>
          <cell r="F255">
            <v>1</v>
          </cell>
          <cell r="G255">
            <v>1</v>
          </cell>
          <cell r="H255">
            <v>1</v>
          </cell>
          <cell r="K255">
            <v>1</v>
          </cell>
          <cell r="M255">
            <v>1</v>
          </cell>
          <cell r="N255" t="str">
            <v/>
          </cell>
          <cell r="O255">
            <v>1</v>
          </cell>
          <cell r="P255">
            <v>1</v>
          </cell>
          <cell r="Q255">
            <v>1</v>
          </cell>
          <cell r="R255">
            <v>1</v>
          </cell>
          <cell r="S255">
            <v>1</v>
          </cell>
          <cell r="T255">
            <v>1</v>
          </cell>
          <cell r="U255">
            <v>1</v>
          </cell>
          <cell r="V255">
            <v>1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>
            <v>1</v>
          </cell>
          <cell r="AB255">
            <v>1</v>
          </cell>
          <cell r="AC255">
            <v>1</v>
          </cell>
          <cell r="AD255">
            <v>1</v>
          </cell>
          <cell r="AE255">
            <v>1</v>
          </cell>
          <cell r="AF255">
            <v>1</v>
          </cell>
        </row>
        <row r="257">
          <cell r="F257" t="str">
            <v>ENDING MMMM37621,DD:</v>
          </cell>
          <cell r="M257" t="str">
            <v>Novotroitsk</v>
          </cell>
        </row>
        <row r="259">
          <cell r="B259" t="str">
            <v>Annual Capacity EoP (000'HL)</v>
          </cell>
          <cell r="F259">
            <v>3600</v>
          </cell>
          <cell r="G259">
            <v>3600</v>
          </cell>
          <cell r="H259">
            <v>3600</v>
          </cell>
          <cell r="K259">
            <v>3600</v>
          </cell>
          <cell r="O259">
            <v>1440</v>
          </cell>
          <cell r="P259">
            <v>1440</v>
          </cell>
          <cell r="Q259">
            <v>1440</v>
          </cell>
          <cell r="R259">
            <v>1440</v>
          </cell>
          <cell r="S259">
            <v>1440</v>
          </cell>
          <cell r="T259">
            <v>1440</v>
          </cell>
          <cell r="U259">
            <v>1440</v>
          </cell>
          <cell r="V259">
            <v>1440</v>
          </cell>
          <cell r="W259">
            <v>1440</v>
          </cell>
          <cell r="X259">
            <v>1440</v>
          </cell>
          <cell r="Y259">
            <v>1440</v>
          </cell>
          <cell r="Z259">
            <v>1440</v>
          </cell>
          <cell r="AA259">
            <v>1440</v>
          </cell>
          <cell r="AB259">
            <v>1440</v>
          </cell>
          <cell r="AC259">
            <v>1440</v>
          </cell>
          <cell r="AD259">
            <v>1440</v>
          </cell>
          <cell r="AE259">
            <v>1440</v>
          </cell>
          <cell r="AF259">
            <v>1440</v>
          </cell>
        </row>
        <row r="260">
          <cell r="B260" t="str">
            <v>Periodic Capacity (000'HL)</v>
          </cell>
          <cell r="F260">
            <v>3600</v>
          </cell>
          <cell r="G260">
            <v>3600</v>
          </cell>
          <cell r="H260">
            <v>3600</v>
          </cell>
          <cell r="K260">
            <v>3600</v>
          </cell>
          <cell r="O260">
            <v>360</v>
          </cell>
          <cell r="P260">
            <v>360</v>
          </cell>
          <cell r="Q260">
            <v>360</v>
          </cell>
          <cell r="R260">
            <v>360</v>
          </cell>
          <cell r="S260">
            <v>1440</v>
          </cell>
          <cell r="T260">
            <v>360</v>
          </cell>
          <cell r="U260">
            <v>360</v>
          </cell>
          <cell r="V260">
            <v>360</v>
          </cell>
          <cell r="W260">
            <v>360</v>
          </cell>
          <cell r="X260">
            <v>1440</v>
          </cell>
          <cell r="Y260">
            <v>1440</v>
          </cell>
          <cell r="Z260">
            <v>1440</v>
          </cell>
          <cell r="AA260">
            <v>1440</v>
          </cell>
          <cell r="AB260">
            <v>1440</v>
          </cell>
          <cell r="AC260">
            <v>1440</v>
          </cell>
          <cell r="AD260">
            <v>1440</v>
          </cell>
          <cell r="AE260">
            <v>1440</v>
          </cell>
          <cell r="AF260">
            <v>1440</v>
          </cell>
        </row>
        <row r="261">
          <cell r="B261" t="str">
            <v>Sales (000'HL)</v>
          </cell>
          <cell r="F261">
            <v>3000</v>
          </cell>
          <cell r="G261">
            <v>3000</v>
          </cell>
          <cell r="H261">
            <v>3000</v>
          </cell>
          <cell r="K261">
            <v>3000</v>
          </cell>
          <cell r="M261">
            <v>1</v>
          </cell>
          <cell r="O261">
            <v>173.3082</v>
          </cell>
          <cell r="P261">
            <v>275.52999999999997</v>
          </cell>
          <cell r="Q261">
            <v>273.89848000000001</v>
          </cell>
          <cell r="R261">
            <v>199.45956799999999</v>
          </cell>
          <cell r="S261">
            <v>922.19624799999997</v>
          </cell>
          <cell r="T261">
            <v>206.91</v>
          </cell>
          <cell r="U261">
            <v>353.92500000000001</v>
          </cell>
          <cell r="V261">
            <v>321.255</v>
          </cell>
          <cell r="W261">
            <v>206.91</v>
          </cell>
          <cell r="X261">
            <v>1089</v>
          </cell>
          <cell r="Y261">
            <v>886</v>
          </cell>
          <cell r="Z261">
            <v>1000</v>
          </cell>
          <cell r="AA261">
            <v>1175</v>
          </cell>
          <cell r="AB261">
            <v>1175</v>
          </cell>
          <cell r="AC261">
            <v>1175</v>
          </cell>
          <cell r="AD261">
            <v>1175</v>
          </cell>
          <cell r="AE261">
            <v>1175</v>
          </cell>
          <cell r="AF261">
            <v>1175</v>
          </cell>
        </row>
        <row r="263">
          <cell r="K263" t="str">
            <v/>
          </cell>
          <cell r="N263" t="str">
            <v/>
          </cell>
          <cell r="X263" t="str">
            <v>PROJECTED FOR YEARS ENDING MMMM DD:</v>
          </cell>
        </row>
        <row r="264">
          <cell r="F264">
            <v>1999</v>
          </cell>
          <cell r="G264">
            <v>2000</v>
          </cell>
          <cell r="H264">
            <v>2001</v>
          </cell>
          <cell r="I264" t="str">
            <v>9 m 2002</v>
          </cell>
          <cell r="J264" t="str">
            <v xml:space="preserve">Q4 2002 </v>
          </cell>
          <cell r="K264">
            <v>2002</v>
          </cell>
          <cell r="M264">
            <v>2002</v>
          </cell>
          <cell r="N264" t="str">
            <v/>
          </cell>
          <cell r="O264" t="str">
            <v>1Q 2003</v>
          </cell>
          <cell r="P264" t="str">
            <v>2Q 2003</v>
          </cell>
          <cell r="Q264" t="str">
            <v>3Q 2003</v>
          </cell>
          <cell r="R264" t="str">
            <v>4Q 2003 Е</v>
          </cell>
          <cell r="S264" t="str">
            <v>2003 Е</v>
          </cell>
          <cell r="T264" t="str">
            <v>1Q 2004</v>
          </cell>
          <cell r="U264" t="str">
            <v>2Q 2004</v>
          </cell>
          <cell r="V264" t="str">
            <v>3Q 2004</v>
          </cell>
          <cell r="W264" t="str">
            <v>4Q 2004</v>
          </cell>
          <cell r="X264">
            <v>2004</v>
          </cell>
          <cell r="Y264">
            <v>2005</v>
          </cell>
          <cell r="Z264">
            <v>2006</v>
          </cell>
          <cell r="AA264">
            <v>2007</v>
          </cell>
          <cell r="AB264">
            <v>2008</v>
          </cell>
          <cell r="AC264">
            <v>2009</v>
          </cell>
          <cell r="AD264">
            <v>2010</v>
          </cell>
          <cell r="AE264">
            <v>2011</v>
          </cell>
          <cell r="AF264">
            <v>2012</v>
          </cell>
        </row>
        <row r="266">
          <cell r="B266" t="str">
            <v>Total Revenues</v>
          </cell>
          <cell r="H266">
            <v>26258</v>
          </cell>
          <cell r="I266">
            <v>31765</v>
          </cell>
          <cell r="J266">
            <v>9807.1565348051972</v>
          </cell>
          <cell r="K266">
            <v>41572.156534805195</v>
          </cell>
          <cell r="M266">
            <v>41572.156534805195</v>
          </cell>
          <cell r="N266" t="str">
            <v/>
          </cell>
          <cell r="O266">
            <v>8167.4093251153872</v>
          </cell>
          <cell r="P266">
            <v>13853.797636387761</v>
          </cell>
          <cell r="Q266">
            <v>14165.569654121695</v>
          </cell>
          <cell r="R266">
            <v>10366.662606514288</v>
          </cell>
          <cell r="S266">
            <v>46553.439222139132</v>
          </cell>
          <cell r="T266">
            <v>10600.463526737845</v>
          </cell>
          <cell r="U266">
            <v>18132.371822051577</v>
          </cell>
          <cell r="V266">
            <v>16458.614423092968</v>
          </cell>
          <cell r="W266">
            <v>10600.463526737845</v>
          </cell>
          <cell r="X266">
            <v>55791.913298620231</v>
          </cell>
          <cell r="Y266">
            <v>42426.133938858213</v>
          </cell>
          <cell r="Z266">
            <v>47959.952376784029</v>
          </cell>
          <cell r="AA266">
            <v>56200.679375120024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B267" t="str">
            <v>$/HL</v>
          </cell>
          <cell r="H267">
            <v>8.7526666666666664</v>
          </cell>
          <cell r="I267" t="e">
            <v>#DIV/0!</v>
          </cell>
          <cell r="J267" t="e">
            <v>#DIV/0!</v>
          </cell>
          <cell r="K267">
            <v>13.857385511601732</v>
          </cell>
          <cell r="M267">
            <v>41572.156534805195</v>
          </cell>
          <cell r="O267">
            <v>47.126502526224307</v>
          </cell>
          <cell r="P267">
            <v>50.280541633897442</v>
          </cell>
          <cell r="Q267">
            <v>51.718321525996402</v>
          </cell>
          <cell r="R267">
            <v>51.973754432849709</v>
          </cell>
          <cell r="S267">
            <v>50.481054681258186</v>
          </cell>
          <cell r="T267">
            <v>51.232243616731168</v>
          </cell>
          <cell r="U267">
            <v>51.232243616731161</v>
          </cell>
          <cell r="V267">
            <v>51.232243616731154</v>
          </cell>
          <cell r="W267">
            <v>51.232243616731168</v>
          </cell>
          <cell r="X267">
            <v>51.232243616731161</v>
          </cell>
          <cell r="Y267">
            <v>47.885027019027326</v>
          </cell>
          <cell r="Z267">
            <v>47.959952376784031</v>
          </cell>
          <cell r="AA267">
            <v>47.830365425634064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9">
          <cell r="B269" t="str">
            <v>Cost of Goods Sold - Variable (Excl. Depreciation)</v>
          </cell>
          <cell r="H269">
            <v>19161</v>
          </cell>
          <cell r="I269">
            <v>24128.491639173182</v>
          </cell>
          <cell r="J269">
            <v>8132.0490001038434</v>
          </cell>
          <cell r="K269">
            <v>32260.540639277024</v>
          </cell>
          <cell r="M269">
            <v>32260.540639277024</v>
          </cell>
          <cell r="N269" t="str">
            <v/>
          </cell>
          <cell r="O269">
            <v>5844.7227345670581</v>
          </cell>
          <cell r="P269">
            <v>8694.5346845889253</v>
          </cell>
          <cell r="Q269">
            <v>9114.5620808040021</v>
          </cell>
          <cell r="R269">
            <v>6173.9864037645011</v>
          </cell>
          <cell r="S269">
            <v>29827.805903724489</v>
          </cell>
          <cell r="T269">
            <v>5809.2546207347386</v>
          </cell>
          <cell r="U269">
            <v>9936.8829038883669</v>
          </cell>
          <cell r="V269">
            <v>9019.6321742986693</v>
          </cell>
          <cell r="W269">
            <v>5809.2546207347386</v>
          </cell>
          <cell r="X269">
            <v>30575.024319656513</v>
          </cell>
          <cell r="Y269">
            <v>21692.552468832622</v>
          </cell>
          <cell r="Z269">
            <v>24471.927867621544</v>
          </cell>
          <cell r="AA269">
            <v>28796.765329358241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B270" t="str">
            <v>$/HL</v>
          </cell>
          <cell r="H270">
            <v>6.3869999999999996</v>
          </cell>
          <cell r="K270">
            <v>10.753513546425674</v>
          </cell>
          <cell r="M270">
            <v>32260.540639277024</v>
          </cell>
          <cell r="O270">
            <v>33.724444282307807</v>
          </cell>
          <cell r="P270">
            <v>31.555673373458159</v>
          </cell>
          <cell r="Q270">
            <v>33.277154662574254</v>
          </cell>
          <cell r="R270">
            <v>30.9535735270644</v>
          </cell>
          <cell r="S270">
            <v>32.344314963776007</v>
          </cell>
          <cell r="T270">
            <v>28.076239044680001</v>
          </cell>
          <cell r="U270">
            <v>28.076239044679994</v>
          </cell>
          <cell r="V270">
            <v>28.076239044679987</v>
          </cell>
          <cell r="W270">
            <v>28.076239044680001</v>
          </cell>
          <cell r="X270">
            <v>28.076239044679994</v>
          </cell>
          <cell r="Y270">
            <v>24.483693531413795</v>
          </cell>
          <cell r="Z270">
            <v>24.471927867621545</v>
          </cell>
          <cell r="AA270">
            <v>24.507885386687864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B271" t="str">
            <v>Cost of Goods Sold- Fixed (Excl. Depreciation)</v>
          </cell>
          <cell r="I271">
            <v>1168.9479999999999</v>
          </cell>
          <cell r="J271">
            <v>131.12803196940499</v>
          </cell>
          <cell r="K271">
            <v>1300.0760319694048</v>
          </cell>
          <cell r="M271">
            <v>1300.0760319694048</v>
          </cell>
          <cell r="N271" t="str">
            <v/>
          </cell>
          <cell r="O271">
            <v>218.7</v>
          </cell>
          <cell r="P271">
            <v>652.79999999999995</v>
          </cell>
          <cell r="Q271">
            <v>560</v>
          </cell>
          <cell r="R271">
            <v>540</v>
          </cell>
          <cell r="S271">
            <v>1971.5</v>
          </cell>
          <cell r="T271">
            <v>469.40476190476198</v>
          </cell>
          <cell r="U271">
            <v>469.40476190476198</v>
          </cell>
          <cell r="V271">
            <v>469.40476190476198</v>
          </cell>
          <cell r="W271">
            <v>469.40476190476198</v>
          </cell>
          <cell r="X271">
            <v>1877.6190476190479</v>
          </cell>
          <cell r="Y271">
            <v>1499.3923945590761</v>
          </cell>
          <cell r="Z271">
            <v>1724.3012537429374</v>
          </cell>
          <cell r="AA271">
            <v>1982.9464418043779</v>
          </cell>
          <cell r="AB271">
            <v>2280.3884080750345</v>
          </cell>
          <cell r="AC271">
            <v>3</v>
          </cell>
          <cell r="AD271">
            <v>3</v>
          </cell>
          <cell r="AE271">
            <v>3</v>
          </cell>
          <cell r="AF271">
            <v>3</v>
          </cell>
        </row>
        <row r="272">
          <cell r="B272" t="str">
            <v>$/HL</v>
          </cell>
          <cell r="H272">
            <v>0</v>
          </cell>
          <cell r="K272">
            <v>0.43335867732313493</v>
          </cell>
          <cell r="M272">
            <v>1300.0760319694048</v>
          </cell>
          <cell r="O272">
            <v>1.2619137467240442</v>
          </cell>
          <cell r="P272">
            <v>2.3692519870794468</v>
          </cell>
          <cell r="Q272">
            <v>2.0445531497655627</v>
          </cell>
          <cell r="R272">
            <v>2.707315599921484</v>
          </cell>
          <cell r="S272">
            <v>2.1378312959694452</v>
          </cell>
          <cell r="T272">
            <v>2.2686422207953312</v>
          </cell>
          <cell r="U272">
            <v>1.3262831444649628</v>
          </cell>
          <cell r="V272">
            <v>1.4611593964444507</v>
          </cell>
          <cell r="W272">
            <v>2.2686422207953312</v>
          </cell>
          <cell r="X272">
            <v>1.7241680878044516</v>
          </cell>
          <cell r="Y272">
            <v>1.6923164724143072</v>
          </cell>
          <cell r="Z272">
            <v>1.7243012537429374</v>
          </cell>
          <cell r="AA272">
            <v>1.6876139930250025</v>
          </cell>
          <cell r="AB272">
            <v>1.9407560919787528</v>
          </cell>
          <cell r="AC272">
            <v>2.553191489361702E-3</v>
          </cell>
          <cell r="AD272">
            <v>2.553191489361702E-3</v>
          </cell>
          <cell r="AE272">
            <v>2.553191489361702E-3</v>
          </cell>
          <cell r="AF272">
            <v>2.553191489361702E-3</v>
          </cell>
        </row>
        <row r="274">
          <cell r="B274" t="str">
            <v>Total COGS $/HL</v>
          </cell>
          <cell r="H274">
            <v>6.3869999999999996</v>
          </cell>
          <cell r="I274" t="e">
            <v>#DIV/0!</v>
          </cell>
          <cell r="J274" t="e">
            <v>#DIV/0!</v>
          </cell>
          <cell r="K274">
            <v>11.186872223748809</v>
          </cell>
          <cell r="M274">
            <v>33560.616671246426</v>
          </cell>
          <cell r="O274">
            <v>34.986358029031848</v>
          </cell>
          <cell r="P274">
            <v>33.9249253605376</v>
          </cell>
          <cell r="Q274">
            <v>35.321707812339817</v>
          </cell>
          <cell r="R274">
            <v>33.660889126985886</v>
          </cell>
          <cell r="S274">
            <v>34.482146259745456</v>
          </cell>
          <cell r="T274">
            <v>30.344881265475333</v>
          </cell>
          <cell r="U274">
            <v>29.402522189144953</v>
          </cell>
          <cell r="V274">
            <v>29.537398441124438</v>
          </cell>
          <cell r="W274">
            <v>30.344881265475333</v>
          </cell>
          <cell r="X274">
            <v>29.800407132484448</v>
          </cell>
          <cell r="Y274">
            <v>26.1760100038281</v>
          </cell>
          <cell r="Z274">
            <v>26.196229121364482</v>
          </cell>
          <cell r="AA274">
            <v>26.195499379712867</v>
          </cell>
          <cell r="AB274">
            <v>1.9407560919787528</v>
          </cell>
          <cell r="AC274">
            <v>2.553191489361702E-3</v>
          </cell>
          <cell r="AD274">
            <v>2.553191489361702E-3</v>
          </cell>
          <cell r="AE274">
            <v>2.553191489361702E-3</v>
          </cell>
          <cell r="AF274">
            <v>2.553191489361702E-3</v>
          </cell>
        </row>
        <row r="275">
          <cell r="H275" t="str">
            <v>______</v>
          </cell>
          <cell r="I275" t="str">
            <v>______</v>
          </cell>
          <cell r="J275" t="str">
            <v>______</v>
          </cell>
          <cell r="K275" t="str">
            <v>______</v>
          </cell>
          <cell r="M275" t="str">
            <v>______</v>
          </cell>
          <cell r="O275" t="str">
            <v>______</v>
          </cell>
          <cell r="P275" t="str">
            <v>______</v>
          </cell>
          <cell r="Q275" t="str">
            <v>______</v>
          </cell>
          <cell r="R275" t="str">
            <v>______</v>
          </cell>
          <cell r="S275" t="str">
            <v>______</v>
          </cell>
          <cell r="T275" t="str">
            <v>______</v>
          </cell>
          <cell r="U275" t="str">
            <v>______</v>
          </cell>
          <cell r="V275" t="str">
            <v>______</v>
          </cell>
          <cell r="W275" t="str">
            <v>______</v>
          </cell>
          <cell r="X275" t="str">
            <v>______</v>
          </cell>
          <cell r="Y275" t="str">
            <v>______</v>
          </cell>
          <cell r="Z275" t="str">
            <v>______</v>
          </cell>
          <cell r="AA275" t="str">
            <v>______</v>
          </cell>
          <cell r="AB275" t="str">
            <v>______</v>
          </cell>
          <cell r="AC275" t="str">
            <v>______</v>
          </cell>
          <cell r="AD275" t="str">
            <v>______</v>
          </cell>
          <cell r="AE275" t="str">
            <v>______</v>
          </cell>
          <cell r="AF275" t="str">
            <v>______</v>
          </cell>
        </row>
        <row r="276">
          <cell r="B276" t="str">
            <v>Gross Profit</v>
          </cell>
          <cell r="H276">
            <v>7097</v>
          </cell>
          <cell r="I276">
            <v>6467.5603608268175</v>
          </cell>
          <cell r="J276">
            <v>1543.979502731949</v>
          </cell>
          <cell r="K276">
            <v>8011.5398635587662</v>
          </cell>
          <cell r="M276">
            <v>8011.5398635587671</v>
          </cell>
          <cell r="N276" t="str">
            <v/>
          </cell>
          <cell r="O276">
            <v>2103.9865905483293</v>
          </cell>
          <cell r="P276">
            <v>4506.4629517988351</v>
          </cell>
          <cell r="Q276">
            <v>4491.0075733176927</v>
          </cell>
          <cell r="R276">
            <v>3652.6762027497871</v>
          </cell>
          <cell r="S276">
            <v>14754.133318414642</v>
          </cell>
          <cell r="T276">
            <v>4321.8041440983443</v>
          </cell>
          <cell r="U276">
            <v>7726.0841562584474</v>
          </cell>
          <cell r="V276">
            <v>6969.577486889536</v>
          </cell>
          <cell r="W276">
            <v>4321.8041440983443</v>
          </cell>
          <cell r="X276">
            <v>23339.269931344668</v>
          </cell>
          <cell r="Y276">
            <v>19234.189075466515</v>
          </cell>
          <cell r="Z276">
            <v>21763.723255419547</v>
          </cell>
          <cell r="AA276">
            <v>25420.967603957404</v>
          </cell>
          <cell r="AB276">
            <v>-2280.3884080750345</v>
          </cell>
          <cell r="AC276">
            <v>-3</v>
          </cell>
          <cell r="AD276">
            <v>-3</v>
          </cell>
          <cell r="AE276">
            <v>-3</v>
          </cell>
          <cell r="AF276">
            <v>-3</v>
          </cell>
        </row>
        <row r="278">
          <cell r="B278" t="str">
            <v>Sales - Variable commercial exp. (Excl. Amortization)</v>
          </cell>
          <cell r="H278">
            <v>4123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 t="str">
            <v/>
          </cell>
          <cell r="O278">
            <v>747.70253962336869</v>
          </cell>
          <cell r="P278">
            <v>1570.7372845649879</v>
          </cell>
          <cell r="Q278">
            <v>1132.583251077102</v>
          </cell>
          <cell r="R278">
            <v>1137.0761086662999</v>
          </cell>
          <cell r="S278">
            <v>4588.0991839317585</v>
          </cell>
          <cell r="T278">
            <v>1252</v>
          </cell>
          <cell r="U278">
            <v>1713.3</v>
          </cell>
          <cell r="V278">
            <v>1555.1</v>
          </cell>
          <cell r="W278">
            <v>981.6</v>
          </cell>
          <cell r="X278">
            <v>5502</v>
          </cell>
          <cell r="Y278">
            <v>4476.3746556473834</v>
          </cell>
          <cell r="Z278">
            <v>5052.3415977961431</v>
          </cell>
          <cell r="AA278">
            <v>5936.5013774104682</v>
          </cell>
          <cell r="AB278">
            <v>0</v>
          </cell>
          <cell r="AC278">
            <v>4444</v>
          </cell>
          <cell r="AD278">
            <v>4444</v>
          </cell>
          <cell r="AE278">
            <v>4444</v>
          </cell>
          <cell r="AF278">
            <v>4444</v>
          </cell>
        </row>
        <row r="279">
          <cell r="B279" t="str">
            <v>$/HL</v>
          </cell>
          <cell r="H279">
            <v>1.3743333333333334</v>
          </cell>
          <cell r="I279" t="e">
            <v>#DIV/0!</v>
          </cell>
          <cell r="J279" t="e">
            <v>#DIV/0!</v>
          </cell>
          <cell r="K279">
            <v>0</v>
          </cell>
          <cell r="M279">
            <v>0</v>
          </cell>
          <cell r="O279">
            <v>4.3142940704673451</v>
          </cell>
          <cell r="P279">
            <v>5.7007849764634999</v>
          </cell>
          <cell r="Q279">
            <v>4.1350475952882322</v>
          </cell>
          <cell r="R279">
            <v>5.7007849764634999</v>
          </cell>
          <cell r="S279">
            <v>4.9751874331327341</v>
          </cell>
          <cell r="T279">
            <v>6.0509400222318881</v>
          </cell>
          <cell r="U279">
            <v>4.8408561135833859</v>
          </cell>
          <cell r="V279">
            <v>4.8407028684378455</v>
          </cell>
          <cell r="W279">
            <v>4.7440916340437873</v>
          </cell>
          <cell r="X279">
            <v>5.0523415977961434</v>
          </cell>
          <cell r="Y279">
            <v>5.0523415977961434</v>
          </cell>
          <cell r="Z279">
            <v>5.0523415977961434</v>
          </cell>
          <cell r="AA279">
            <v>5.0523415977961434</v>
          </cell>
          <cell r="AB279">
            <v>0</v>
          </cell>
          <cell r="AC279">
            <v>3.7821276595744679</v>
          </cell>
          <cell r="AD279">
            <v>3.7821276595744679</v>
          </cell>
          <cell r="AE279">
            <v>3.7821276595744679</v>
          </cell>
          <cell r="AF279">
            <v>3.7821276595744679</v>
          </cell>
        </row>
        <row r="280">
          <cell r="B280" t="str">
            <v>Sales - Variable marketing exp. (Excl. Amortization)</v>
          </cell>
          <cell r="I280">
            <v>411</v>
          </cell>
          <cell r="J280">
            <v>0</v>
          </cell>
          <cell r="K280">
            <v>411</v>
          </cell>
          <cell r="M280">
            <v>411</v>
          </cell>
          <cell r="N280" t="str">
            <v/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4343</v>
          </cell>
          <cell r="AD280">
            <v>4343</v>
          </cell>
          <cell r="AE280">
            <v>4343</v>
          </cell>
          <cell r="AF280">
            <v>4343</v>
          </cell>
        </row>
        <row r="281">
          <cell r="B281" t="str">
            <v>$/HL</v>
          </cell>
          <cell r="H281">
            <v>0</v>
          </cell>
          <cell r="I281" t="e">
            <v>#DIV/0!</v>
          </cell>
          <cell r="J281" t="e">
            <v>#DIV/0!</v>
          </cell>
          <cell r="K281">
            <v>0.13700000000000001</v>
          </cell>
          <cell r="M281">
            <v>411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3.6961702127659573</v>
          </cell>
          <cell r="AD281">
            <v>3.6961702127659573</v>
          </cell>
          <cell r="AE281">
            <v>3.6961702127659573</v>
          </cell>
          <cell r="AF281">
            <v>3.6961702127659573</v>
          </cell>
        </row>
        <row r="283">
          <cell r="B283" t="str">
            <v>G&amp;A - Fixed (Excl. Amortization)</v>
          </cell>
          <cell r="I283">
            <v>716.56036082681806</v>
          </cell>
          <cell r="J283">
            <v>397.99235216484203</v>
          </cell>
          <cell r="K283">
            <v>1114.55271299166</v>
          </cell>
          <cell r="M283">
            <v>1114.55271299166</v>
          </cell>
          <cell r="N283" t="str">
            <v/>
          </cell>
          <cell r="O283">
            <v>283.60418205425469</v>
          </cell>
          <cell r="P283">
            <v>186.47999215399355</v>
          </cell>
          <cell r="Q283">
            <v>115.67833756190957</v>
          </cell>
          <cell r="R283">
            <v>186.47999215399355</v>
          </cell>
          <cell r="S283">
            <v>772.24250392415126</v>
          </cell>
          <cell r="T283">
            <v>250</v>
          </cell>
          <cell r="U283">
            <v>250</v>
          </cell>
          <cell r="V283">
            <v>250</v>
          </cell>
          <cell r="W283">
            <v>250</v>
          </cell>
          <cell r="X283">
            <v>1000</v>
          </cell>
          <cell r="Y283">
            <v>1020.0834318046449</v>
          </cell>
          <cell r="Z283">
            <v>1122.0917749851094</v>
          </cell>
          <cell r="AA283">
            <v>1234.3009524836204</v>
          </cell>
          <cell r="AB283">
            <v>1357.7310477319827</v>
          </cell>
          <cell r="AC283">
            <v>343</v>
          </cell>
          <cell r="AD283">
            <v>343</v>
          </cell>
          <cell r="AE283">
            <v>343</v>
          </cell>
          <cell r="AF283">
            <v>343</v>
          </cell>
        </row>
        <row r="284">
          <cell r="B284" t="str">
            <v>$/HL</v>
          </cell>
          <cell r="H284">
            <v>0</v>
          </cell>
          <cell r="K284">
            <v>0.37151757099721999</v>
          </cell>
          <cell r="M284">
            <v>1114.55271299166</v>
          </cell>
          <cell r="O284">
            <v>1.6364152536017031</v>
          </cell>
          <cell r="P284">
            <v>0.67680467518598186</v>
          </cell>
          <cell r="Q284">
            <v>0.42234019539615397</v>
          </cell>
          <cell r="R284">
            <v>0.93492628116989385</v>
          </cell>
          <cell r="S284">
            <v>0.83739497487540338</v>
          </cell>
          <cell r="T284">
            <v>1.2082547967715431</v>
          </cell>
          <cell r="U284">
            <v>0.7063643427279791</v>
          </cell>
          <cell r="V284">
            <v>0.77819800470031597</v>
          </cell>
          <cell r="W284">
            <v>1.2082547967715431</v>
          </cell>
          <cell r="X284">
            <v>0.91827364554637281</v>
          </cell>
          <cell r="Y284">
            <v>1.1513357018111117</v>
          </cell>
          <cell r="Z284">
            <v>1.1220917749851094</v>
          </cell>
          <cell r="AA284">
            <v>1.0504688957307409</v>
          </cell>
          <cell r="AB284">
            <v>1.1555157853038152</v>
          </cell>
          <cell r="AC284">
            <v>0.29191489361702128</v>
          </cell>
          <cell r="AD284">
            <v>0.29191489361702128</v>
          </cell>
          <cell r="AE284">
            <v>0.29191489361702128</v>
          </cell>
          <cell r="AF284">
            <v>0.29191489361702128</v>
          </cell>
        </row>
        <row r="285">
          <cell r="AB285">
            <v>54865.236276966927</v>
          </cell>
        </row>
        <row r="286">
          <cell r="B286" t="str">
            <v>EBITDA</v>
          </cell>
          <cell r="H286">
            <v>2974</v>
          </cell>
          <cell r="I286">
            <v>5339.9999999999991</v>
          </cell>
          <cell r="J286">
            <v>1145.9871505671069</v>
          </cell>
          <cell r="K286">
            <v>6485.9871505671063</v>
          </cell>
          <cell r="M286">
            <v>6485.9871505671072</v>
          </cell>
          <cell r="O286">
            <v>1072.6798688707058</v>
          </cell>
          <cell r="P286">
            <v>2749.2456750798538</v>
          </cell>
          <cell r="Q286">
            <v>3242.745984678681</v>
          </cell>
          <cell r="R286">
            <v>2329.120101929494</v>
          </cell>
          <cell r="S286">
            <v>9393.7916305587332</v>
          </cell>
          <cell r="T286">
            <v>2819.8041440983443</v>
          </cell>
          <cell r="U286">
            <v>5762.7841562584472</v>
          </cell>
          <cell r="V286">
            <v>5164.4774868895365</v>
          </cell>
          <cell r="W286">
            <v>3090.2041440983444</v>
          </cell>
          <cell r="X286">
            <v>16837.269931344668</v>
          </cell>
          <cell r="Y286">
            <v>13737.730988014486</v>
          </cell>
          <cell r="Z286">
            <v>15589.289882638293</v>
          </cell>
          <cell r="AA286">
            <v>18250.165274063318</v>
          </cell>
          <cell r="AB286">
            <v>-3638.1194558070174</v>
          </cell>
          <cell r="AC286">
            <v>-9133</v>
          </cell>
          <cell r="AD286">
            <v>-9133</v>
          </cell>
          <cell r="AE286">
            <v>-9133</v>
          </cell>
          <cell r="AF286">
            <v>-9133</v>
          </cell>
        </row>
        <row r="287">
          <cell r="B287" t="str">
            <v xml:space="preserve"> EBITDA/HL</v>
          </cell>
          <cell r="H287">
            <v>0.99133333333333329</v>
          </cell>
          <cell r="I287" t="e">
            <v>#DIV/0!</v>
          </cell>
          <cell r="J287" t="e">
            <v>#DIV/0!</v>
          </cell>
          <cell r="K287">
            <v>2.161995716855702</v>
          </cell>
          <cell r="M287">
            <v>6485.9871505671072</v>
          </cell>
          <cell r="O287">
            <v>6.1894351731234059</v>
          </cell>
          <cell r="P287">
            <v>9.9780266217103541</v>
          </cell>
          <cell r="Q287">
            <v>11.839225922972194</v>
          </cell>
          <cell r="R287">
            <v>11.677154048230436</v>
          </cell>
          <cell r="S287">
            <v>10.186326013504594</v>
          </cell>
          <cell r="T287">
            <v>13.628167532252402</v>
          </cell>
          <cell r="U287">
            <v>16.282500971274839</v>
          </cell>
          <cell r="V287">
            <v>16.075944302468557</v>
          </cell>
          <cell r="W287">
            <v>14.935015920440502</v>
          </cell>
          <cell r="X287">
            <v>15.461221240904194</v>
          </cell>
          <cell r="Y287">
            <v>15.505339715591971</v>
          </cell>
          <cell r="Z287">
            <v>15.589289882638294</v>
          </cell>
          <cell r="AA287">
            <v>15.532055552394313</v>
          </cell>
          <cell r="AB287">
            <v>-3.0962718772825681</v>
          </cell>
          <cell r="AC287">
            <v>-7.7727659574468086</v>
          </cell>
          <cell r="AD287">
            <v>-7.7727659574468086</v>
          </cell>
          <cell r="AE287">
            <v>-7.7727659574468086</v>
          </cell>
          <cell r="AF287">
            <v>-7.7727659574468086</v>
          </cell>
        </row>
        <row r="288">
          <cell r="B288" t="str">
            <v>EBITDA Margin</v>
          </cell>
          <cell r="H288">
            <v>0.11326072054231091</v>
          </cell>
          <cell r="I288">
            <v>0.16810955454116164</v>
          </cell>
          <cell r="J288">
            <v>0.11685213206295275</v>
          </cell>
          <cell r="K288">
            <v>0.15601757741715622</v>
          </cell>
          <cell r="M288">
            <v>0.15601757741715624</v>
          </cell>
          <cell r="O288">
            <v>0.13133661191341739</v>
          </cell>
          <cell r="P288">
            <v>0.19844707907807235</v>
          </cell>
          <cell r="Q288">
            <v>0.22891744305779846</v>
          </cell>
          <cell r="R288">
            <v>0.2246740528109695</v>
          </cell>
          <cell r="S288">
            <v>0.20178512667419393</v>
          </cell>
          <cell r="T288">
            <v>0.2660076266463135</v>
          </cell>
          <cell r="U288">
            <v>0.31781744896991754</v>
          </cell>
          <cell r="V288">
            <v>0.31378567807283303</v>
          </cell>
          <cell r="W288">
            <v>0.29151594515691093</v>
          </cell>
          <cell r="X288">
            <v>0.30178692458932155</v>
          </cell>
          <cell r="Y288">
            <v>0.32380350771089372</v>
          </cell>
          <cell r="Z288">
            <v>0.32504806844188194</v>
          </cell>
          <cell r="AA288">
            <v>0.3247321113727078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90">
          <cell r="B290" t="str">
            <v>Non-Recurring&amp;Extraordinary Items</v>
          </cell>
          <cell r="H290">
            <v>0</v>
          </cell>
          <cell r="I290">
            <v>-242</v>
          </cell>
          <cell r="J290">
            <v>134.80511323764955</v>
          </cell>
          <cell r="K290">
            <v>-107.19488676235045</v>
          </cell>
          <cell r="M290">
            <v>-107.19488676235045</v>
          </cell>
          <cell r="O290">
            <v>-52.044461573940985</v>
          </cell>
          <cell r="P290">
            <v>4.1059209979868081</v>
          </cell>
          <cell r="Q290">
            <v>-310.44948263689616</v>
          </cell>
          <cell r="R290">
            <v>0</v>
          </cell>
          <cell r="S290">
            <v>-358.38802321285033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</v>
          </cell>
          <cell r="AD290">
            <v>6</v>
          </cell>
          <cell r="AE290">
            <v>6</v>
          </cell>
          <cell r="AF290">
            <v>6</v>
          </cell>
        </row>
        <row r="291">
          <cell r="B291" t="str">
            <v>Forex</v>
          </cell>
          <cell r="H291">
            <v>0</v>
          </cell>
          <cell r="I291">
            <v>-70</v>
          </cell>
          <cell r="J291">
            <v>-16.866855684539452</v>
          </cell>
          <cell r="K291">
            <v>-86.866855684539445</v>
          </cell>
          <cell r="M291">
            <v>-86.866855684539445</v>
          </cell>
          <cell r="O291">
            <v>-92.189276022531089</v>
          </cell>
          <cell r="P291">
            <v>183.0876774395874</v>
          </cell>
          <cell r="Q291">
            <v>-130.84710324293971</v>
          </cell>
          <cell r="R291">
            <v>0</v>
          </cell>
          <cell r="S291">
            <v>-39.948701825883404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</v>
          </cell>
          <cell r="AD291">
            <v>6</v>
          </cell>
          <cell r="AE291">
            <v>6</v>
          </cell>
          <cell r="AF291">
            <v>6</v>
          </cell>
        </row>
        <row r="292">
          <cell r="B292" t="str">
            <v>Gain/(loss) from disposal of Fixed assets</v>
          </cell>
          <cell r="H292">
            <v>0</v>
          </cell>
          <cell r="I292">
            <v>-122</v>
          </cell>
          <cell r="J292">
            <v>0</v>
          </cell>
          <cell r="K292">
            <v>-122</v>
          </cell>
          <cell r="M292">
            <v>-122</v>
          </cell>
          <cell r="O292">
            <v>0</v>
          </cell>
          <cell r="P292">
            <v>5.4591681531105087E-2</v>
          </cell>
          <cell r="Q292">
            <v>-7.6754884055904178</v>
          </cell>
          <cell r="R292">
            <v>0</v>
          </cell>
          <cell r="S292">
            <v>-7.6208967240593131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</v>
          </cell>
          <cell r="AD292">
            <v>6</v>
          </cell>
          <cell r="AE292">
            <v>6</v>
          </cell>
          <cell r="AF292">
            <v>6</v>
          </cell>
        </row>
        <row r="294">
          <cell r="B294" t="str">
            <v>Operating Income</v>
          </cell>
          <cell r="H294">
            <v>2974</v>
          </cell>
          <cell r="I294">
            <v>4905.9999999999991</v>
          </cell>
          <cell r="J294">
            <v>1263.9254081202171</v>
          </cell>
          <cell r="K294">
            <v>6169.9254081202162</v>
          </cell>
          <cell r="M294">
            <v>6169.9254081202171</v>
          </cell>
          <cell r="O294">
            <v>928.44613127423372</v>
          </cell>
          <cell r="P294">
            <v>2936.4938651989592</v>
          </cell>
          <cell r="Q294">
            <v>2793.7739103932545</v>
          </cell>
          <cell r="R294">
            <v>2329.120101929494</v>
          </cell>
          <cell r="S294">
            <v>8987.8340087959405</v>
          </cell>
          <cell r="T294">
            <v>2819.8041440983443</v>
          </cell>
          <cell r="U294">
            <v>5762.7841562584472</v>
          </cell>
          <cell r="V294">
            <v>5164.4774868895365</v>
          </cell>
          <cell r="W294">
            <v>3090.2041440983444</v>
          </cell>
          <cell r="X294">
            <v>16837.269931344668</v>
          </cell>
          <cell r="Y294">
            <v>13737.730988014486</v>
          </cell>
          <cell r="Z294">
            <v>15589.289882638293</v>
          </cell>
          <cell r="AA294">
            <v>18250.165274063318</v>
          </cell>
          <cell r="AB294">
            <v>-3638.1194558070174</v>
          </cell>
          <cell r="AC294">
            <v>-9115</v>
          </cell>
          <cell r="AD294">
            <v>-9115</v>
          </cell>
          <cell r="AE294">
            <v>-9115</v>
          </cell>
          <cell r="AF294">
            <v>-9115</v>
          </cell>
        </row>
        <row r="296">
          <cell r="B296" t="str">
            <v>Transfers</v>
          </cell>
          <cell r="H296">
            <v>488</v>
          </cell>
          <cell r="I296">
            <v>1860</v>
          </cell>
          <cell r="J296">
            <v>574.04362505231563</v>
          </cell>
          <cell r="K296">
            <v>2434.0436250523157</v>
          </cell>
          <cell r="M296">
            <v>2434.0436250523157</v>
          </cell>
          <cell r="O296">
            <v>478.12589042228001</v>
          </cell>
          <cell r="P296">
            <v>670.64348248878332</v>
          </cell>
          <cell r="Q296">
            <v>683.99806040357885</v>
          </cell>
          <cell r="R296">
            <v>0</v>
          </cell>
          <cell r="S296">
            <v>1832.7674333146422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122</v>
          </cell>
          <cell r="AC296">
            <v>122</v>
          </cell>
          <cell r="AD296">
            <v>122</v>
          </cell>
          <cell r="AE296">
            <v>122</v>
          </cell>
          <cell r="AF296">
            <v>122</v>
          </cell>
        </row>
        <row r="298">
          <cell r="B298" t="str">
            <v>Depreciation</v>
          </cell>
          <cell r="H298">
            <v>169.12</v>
          </cell>
          <cell r="I298">
            <v>592.10695757916096</v>
          </cell>
          <cell r="J298">
            <v>172.09722640921635</v>
          </cell>
          <cell r="K298">
            <v>764.20418398837728</v>
          </cell>
          <cell r="M298">
            <v>764.20418398837728</v>
          </cell>
          <cell r="N298" t="str">
            <v/>
          </cell>
          <cell r="O298">
            <v>388.38325282820983</v>
          </cell>
          <cell r="P298">
            <v>636.58213247476169</v>
          </cell>
          <cell r="Q298">
            <v>822.41651592315645</v>
          </cell>
          <cell r="R298">
            <v>826.75495542409806</v>
          </cell>
          <cell r="S298">
            <v>2674.136856650226</v>
          </cell>
          <cell r="T298">
            <v>829.35996355201121</v>
          </cell>
          <cell r="U298">
            <v>831.59318335512398</v>
          </cell>
          <cell r="V298">
            <v>834.1122035297409</v>
          </cell>
          <cell r="W298">
            <v>834.74449958284038</v>
          </cell>
          <cell r="X298">
            <v>3329.8098500197166</v>
          </cell>
          <cell r="Y298">
            <v>3332.4831672643372</v>
          </cell>
          <cell r="Z298">
            <v>3335.8189862505878</v>
          </cell>
          <cell r="AA298">
            <v>3339.1581443949826</v>
          </cell>
          <cell r="AB298">
            <v>3373.7041443949824</v>
          </cell>
          <cell r="AC298">
            <v>12</v>
          </cell>
          <cell r="AD298">
            <v>12</v>
          </cell>
          <cell r="AE298">
            <v>12</v>
          </cell>
          <cell r="AF298">
            <v>12</v>
          </cell>
        </row>
        <row r="299">
          <cell r="H299" t="str">
            <v>______</v>
          </cell>
          <cell r="I299" t="str">
            <v>______</v>
          </cell>
          <cell r="J299" t="str">
            <v>______</v>
          </cell>
          <cell r="K299" t="str">
            <v>______</v>
          </cell>
          <cell r="M299" t="str">
            <v>______</v>
          </cell>
          <cell r="N299" t="str">
            <v/>
          </cell>
          <cell r="O299" t="str">
            <v>______</v>
          </cell>
          <cell r="P299" t="str">
            <v>______</v>
          </cell>
          <cell r="Q299" t="str">
            <v>______</v>
          </cell>
          <cell r="R299" t="str">
            <v>______</v>
          </cell>
          <cell r="S299" t="str">
            <v>______</v>
          </cell>
          <cell r="T299" t="str">
            <v>______</v>
          </cell>
          <cell r="U299" t="str">
            <v>______</v>
          </cell>
          <cell r="V299" t="str">
            <v>______</v>
          </cell>
          <cell r="W299" t="str">
            <v>______</v>
          </cell>
          <cell r="X299" t="str">
            <v>______</v>
          </cell>
          <cell r="Y299" t="str">
            <v>______</v>
          </cell>
          <cell r="Z299" t="str">
            <v>______</v>
          </cell>
          <cell r="AA299" t="str">
            <v>______</v>
          </cell>
          <cell r="AB299" t="str">
            <v>______</v>
          </cell>
          <cell r="AC299" t="str">
            <v>______</v>
          </cell>
          <cell r="AD299" t="str">
            <v>______</v>
          </cell>
          <cell r="AE299" t="str">
            <v>______</v>
          </cell>
          <cell r="AF299" t="str">
            <v>______</v>
          </cell>
        </row>
        <row r="300">
          <cell r="B300" t="str">
            <v>EBITA</v>
          </cell>
          <cell r="H300">
            <v>2316.88</v>
          </cell>
          <cell r="I300">
            <v>2453.8930424208384</v>
          </cell>
          <cell r="J300">
            <v>517.78455665868512</v>
          </cell>
          <cell r="K300">
            <v>2971.6775990795236</v>
          </cell>
          <cell r="M300">
            <v>2971.6775990795236</v>
          </cell>
          <cell r="N300" t="str">
            <v/>
          </cell>
          <cell r="O300">
            <v>61.936988023743879</v>
          </cell>
          <cell r="P300">
            <v>1629.2682502354141</v>
          </cell>
          <cell r="Q300">
            <v>1287.3593340665191</v>
          </cell>
          <cell r="R300">
            <v>1502.3651465053958</v>
          </cell>
          <cell r="S300">
            <v>4480.929718831072</v>
          </cell>
          <cell r="T300">
            <v>1990.444180546333</v>
          </cell>
          <cell r="U300">
            <v>4931.1909729033232</v>
          </cell>
          <cell r="V300">
            <v>4330.3652833597953</v>
          </cell>
          <cell r="W300">
            <v>2255.4596445155039</v>
          </cell>
          <cell r="X300">
            <v>13507.460081324953</v>
          </cell>
          <cell r="Y300">
            <v>10405.247820750148</v>
          </cell>
          <cell r="Z300">
            <v>12253.470896387706</v>
          </cell>
          <cell r="AA300">
            <v>14911.007129668335</v>
          </cell>
          <cell r="AB300">
            <v>-7133.8236002020003</v>
          </cell>
          <cell r="AC300">
            <v>-9249</v>
          </cell>
          <cell r="AD300">
            <v>-9249</v>
          </cell>
          <cell r="AE300">
            <v>-9249</v>
          </cell>
          <cell r="AF300">
            <v>-9249</v>
          </cell>
        </row>
        <row r="303">
          <cell r="B303" t="str">
            <v>CAPEX</v>
          </cell>
          <cell r="H303">
            <v>2568</v>
          </cell>
          <cell r="I303">
            <v>3435.3998197482224</v>
          </cell>
          <cell r="J303">
            <v>698.42371654367935</v>
          </cell>
          <cell r="K303">
            <v>4133.8235362919022</v>
          </cell>
          <cell r="M303">
            <v>4133.8235362919022</v>
          </cell>
          <cell r="N303" t="str">
            <v/>
          </cell>
          <cell r="O303">
            <v>852.26599999999996</v>
          </cell>
          <cell r="P303">
            <v>760.36377742683203</v>
          </cell>
          <cell r="Q303">
            <v>608.89288060497574</v>
          </cell>
          <cell r="R303">
            <v>4338.4395009416048</v>
          </cell>
          <cell r="S303">
            <v>6559.9621589734124</v>
          </cell>
          <cell r="T303">
            <v>2605.0081279131314</v>
          </cell>
          <cell r="U303">
            <v>2233.2198031127577</v>
          </cell>
          <cell r="V303">
            <v>2519.0201746168941</v>
          </cell>
          <cell r="W303">
            <v>632.29605309950728</v>
          </cell>
          <cell r="X303">
            <v>7989.5441587422902</v>
          </cell>
          <cell r="Y303">
            <v>2673.317244620579</v>
          </cell>
          <cell r="Z303">
            <v>3335.8189862505878</v>
          </cell>
          <cell r="AA303">
            <v>3339.1581443949826</v>
          </cell>
          <cell r="AB303">
            <v>34546</v>
          </cell>
          <cell r="AC303">
            <v>34546</v>
          </cell>
          <cell r="AD303">
            <v>34546</v>
          </cell>
          <cell r="AE303">
            <v>34546</v>
          </cell>
          <cell r="AF303">
            <v>34546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B1" t="str">
            <v>PIT Group DCF VALUATION</v>
          </cell>
        </row>
        <row r="9">
          <cell r="B9" t="str">
            <v>Periodic Capacity (000'HL)</v>
          </cell>
          <cell r="H9">
            <v>3250</v>
          </cell>
          <cell r="I9">
            <v>3890</v>
          </cell>
          <cell r="J9">
            <v>4080</v>
          </cell>
          <cell r="K9">
            <v>4080</v>
          </cell>
          <cell r="L9">
            <v>4080</v>
          </cell>
          <cell r="M9">
            <v>4080</v>
          </cell>
        </row>
        <row r="10">
          <cell r="B10" t="str">
            <v>Sales (000'HL)</v>
          </cell>
          <cell r="H10">
            <v>2469.9969984999998</v>
          </cell>
          <cell r="I10">
            <v>2953.7741008417115</v>
          </cell>
          <cell r="J10">
            <v>3635</v>
          </cell>
          <cell r="K10">
            <v>4251</v>
          </cell>
          <cell r="L10">
            <v>4806</v>
          </cell>
          <cell r="M10">
            <v>5046.3</v>
          </cell>
        </row>
        <row r="12">
          <cell r="B12" t="str">
            <v>Total Revenues</v>
          </cell>
          <cell r="H12">
            <v>176843.41094001441</v>
          </cell>
          <cell r="I12">
            <v>225221.4371947794</v>
          </cell>
          <cell r="J12">
            <v>268164.37353706139</v>
          </cell>
          <cell r="K12">
            <v>306995.61706366594</v>
          </cell>
          <cell r="L12">
            <v>341981.55887740874</v>
          </cell>
          <cell r="M12">
            <v>357129.52611676441</v>
          </cell>
        </row>
        <row r="13">
          <cell r="B13" t="str">
            <v>EBITDA</v>
          </cell>
          <cell r="H13">
            <v>16050.286768723534</v>
          </cell>
          <cell r="I13">
            <v>26163.586460900315</v>
          </cell>
          <cell r="J13">
            <v>40869.563377214778</v>
          </cell>
          <cell r="K13">
            <v>48524.093874042075</v>
          </cell>
          <cell r="L13">
            <v>54986.726240221928</v>
          </cell>
          <cell r="M13">
            <v>57858.410372747203</v>
          </cell>
        </row>
        <row r="15">
          <cell r="B15" t="str">
            <v>Gross Profit/$HL</v>
          </cell>
          <cell r="H15">
            <v>25.651022897157375</v>
          </cell>
          <cell r="I15">
            <v>33.59536654791291</v>
          </cell>
          <cell r="J15">
            <v>33.357835433029173</v>
          </cell>
          <cell r="K15">
            <v>33.187699089767463</v>
          </cell>
          <cell r="L15">
            <v>33.051091675890312</v>
          </cell>
          <cell r="M15">
            <v>32.98853437173166</v>
          </cell>
        </row>
        <row r="16">
          <cell r="B16" t="str">
            <v xml:space="preserve"> EBITDA/$HL</v>
          </cell>
          <cell r="H16">
            <v>6.4980997055748189</v>
          </cell>
          <cell r="I16">
            <v>8.8576802313503613</v>
          </cell>
          <cell r="J16">
            <v>11.243346183552896</v>
          </cell>
          <cell r="K16">
            <v>11.414748029649983</v>
          </cell>
          <cell r="L16">
            <v>11.441266383733234</v>
          </cell>
          <cell r="M16">
            <v>11.465511438627747</v>
          </cell>
        </row>
        <row r="18">
          <cell r="H18" t="str">
            <v/>
          </cell>
          <cell r="I18" t="str">
            <v>PROJECTED FOR YEARS ENDING MMMM DD:</v>
          </cell>
        </row>
        <row r="19">
          <cell r="H19">
            <v>2003</v>
          </cell>
          <cell r="I19">
            <v>2004</v>
          </cell>
          <cell r="J19">
            <v>2005</v>
          </cell>
          <cell r="K19">
            <v>2006</v>
          </cell>
          <cell r="L19">
            <v>2007</v>
          </cell>
          <cell r="M19">
            <v>2008</v>
          </cell>
          <cell r="N19">
            <v>2009</v>
          </cell>
        </row>
        <row r="23">
          <cell r="B23" t="str">
            <v xml:space="preserve">EBIT </v>
          </cell>
          <cell r="I23">
            <v>10649.804427120162</v>
          </cell>
          <cell r="J23">
            <v>25348.629798360304</v>
          </cell>
          <cell r="K23">
            <v>32994.404177408083</v>
          </cell>
          <cell r="L23">
            <v>39448.481442417353</v>
          </cell>
          <cell r="M23">
            <v>42285.619574942633</v>
          </cell>
          <cell r="N23" t="str">
            <v>Exit</v>
          </cell>
        </row>
        <row r="24">
          <cell r="B24" t="str">
            <v>NOPAT</v>
          </cell>
          <cell r="I24">
            <v>9952.6622551016026</v>
          </cell>
          <cell r="J24">
            <v>22605.827222365915</v>
          </cell>
          <cell r="K24">
            <v>29162.816304531152</v>
          </cell>
          <cell r="L24">
            <v>34244.54656926915</v>
          </cell>
          <cell r="M24">
            <v>36546.852224052593</v>
          </cell>
          <cell r="N24" t="str">
            <v>2008FY EBITDA=</v>
          </cell>
          <cell r="O24">
            <v>57858.410372747203</v>
          </cell>
        </row>
        <row r="25">
          <cell r="N25" t="str">
            <v>Exit multiple=</v>
          </cell>
          <cell r="O25">
            <v>6</v>
          </cell>
        </row>
        <row r="26">
          <cell r="B26" t="str">
            <v>Less: Change In W/C</v>
          </cell>
          <cell r="I26">
            <v>-6325</v>
          </cell>
          <cell r="J26">
            <v>-9032.9667553518957</v>
          </cell>
          <cell r="K26">
            <v>-1445.9272867976833</v>
          </cell>
          <cell r="L26">
            <v>-1302.7429288518197</v>
          </cell>
          <cell r="M26">
            <v>-564.05247892448824</v>
          </cell>
        </row>
        <row r="27">
          <cell r="B27" t="str">
            <v>Less: CAPEX</v>
          </cell>
          <cell r="I27">
            <v>-4036</v>
          </cell>
          <cell r="J27">
            <v>-4278</v>
          </cell>
          <cell r="K27">
            <v>-4535</v>
          </cell>
          <cell r="L27">
            <v>-4807</v>
          </cell>
          <cell r="M27">
            <v>-5095</v>
          </cell>
        </row>
        <row r="28">
          <cell r="B28" t="str">
            <v>Add: Depreciation + Amortization</v>
          </cell>
          <cell r="I28">
            <v>11019.143627221678</v>
          </cell>
          <cell r="J28">
            <v>11261.143627221678</v>
          </cell>
          <cell r="K28">
            <v>11518.143627221678</v>
          </cell>
          <cell r="L28">
            <v>11790.143627221678</v>
          </cell>
          <cell r="M28">
            <v>12078.143627221678</v>
          </cell>
        </row>
        <row r="29">
          <cell r="B29" t="str">
            <v>Net Investment</v>
          </cell>
          <cell r="I29">
            <v>658.14362722167789</v>
          </cell>
          <cell r="J29">
            <v>-2049.8231281302178</v>
          </cell>
          <cell r="K29">
            <v>5537.2163404239946</v>
          </cell>
          <cell r="L29">
            <v>5680.4006983698582</v>
          </cell>
          <cell r="M29">
            <v>6419.0911482971896</v>
          </cell>
        </row>
        <row r="31">
          <cell r="B31" t="str">
            <v>FREE CASH FLOW</v>
          </cell>
          <cell r="H31">
            <v>0</v>
          </cell>
          <cell r="I31">
            <v>10610.80588232328</v>
          </cell>
          <cell r="J31">
            <v>20556.004094235697</v>
          </cell>
          <cell r="K31">
            <v>34700.03264495515</v>
          </cell>
          <cell r="L31">
            <v>39924.947267639007</v>
          </cell>
          <cell r="M31">
            <v>42965.943372349779</v>
          </cell>
          <cell r="N31">
            <v>347150.46223648323</v>
          </cell>
        </row>
        <row r="33">
          <cell r="N33" t="str">
            <v>PV OF</v>
          </cell>
        </row>
        <row r="34">
          <cell r="N34" t="str">
            <v>TERMINAL</v>
          </cell>
        </row>
        <row r="35">
          <cell r="N35" t="str">
            <v>VALUE</v>
          </cell>
        </row>
        <row r="36">
          <cell r="B36" t="str">
            <v>YEARS OUT</v>
          </cell>
          <cell r="H36">
            <v>0.25</v>
          </cell>
          <cell r="I36">
            <v>0.75</v>
          </cell>
          <cell r="J36">
            <v>1.75</v>
          </cell>
          <cell r="K36">
            <v>2.75</v>
          </cell>
          <cell r="L36">
            <v>3.75</v>
          </cell>
          <cell r="M36">
            <v>4.75</v>
          </cell>
          <cell r="N36">
            <v>5.25</v>
          </cell>
        </row>
        <row r="37">
          <cell r="H37">
            <v>2003</v>
          </cell>
          <cell r="I37">
            <v>2004</v>
          </cell>
          <cell r="J37">
            <v>2005</v>
          </cell>
          <cell r="K37">
            <v>2006</v>
          </cell>
          <cell r="L37">
            <v>2007</v>
          </cell>
          <cell r="M37">
            <v>2008</v>
          </cell>
          <cell r="N37">
            <v>2009</v>
          </cell>
        </row>
        <row r="39">
          <cell r="B39" t="str">
            <v>DISCOUNT RATE</v>
          </cell>
          <cell r="H39">
            <v>0.96942802024585395</v>
          </cell>
          <cell r="I39">
            <v>0.91105942459888445</v>
          </cell>
          <cell r="J39">
            <v>0.80465363695520231</v>
          </cell>
          <cell r="K39">
            <v>0.71067535001934423</v>
          </cell>
          <cell r="L39">
            <v>0.62767311291384342</v>
          </cell>
          <cell r="M39">
            <v>0.55436499473948353</v>
          </cell>
          <cell r="N39">
            <v>0.52098705894330422</v>
          </cell>
        </row>
        <row r="41">
          <cell r="G41" t="str">
            <v>Oct 01, 2003</v>
          </cell>
          <cell r="H41">
            <v>0</v>
          </cell>
          <cell r="I41">
            <v>9667.0747016799069</v>
          </cell>
          <cell r="J41">
            <v>16540.463455692781</v>
          </cell>
          <cell r="K41">
            <v>24660.457845636174</v>
          </cell>
          <cell r="L41">
            <v>25059.815934400023</v>
          </cell>
          <cell r="M41">
            <v>23818.814971589632</v>
          </cell>
          <cell r="N41">
            <v>180860.89833139398</v>
          </cell>
        </row>
        <row r="43">
          <cell r="B43" t="str">
            <v>NET DCF VALUATION CALCULATION:</v>
          </cell>
        </row>
        <row r="44">
          <cell r="G44" t="str">
            <v>2003PF</v>
          </cell>
        </row>
        <row r="46">
          <cell r="B46" t="str">
            <v>Enterprise Value</v>
          </cell>
          <cell r="G46">
            <v>280607.52524039248</v>
          </cell>
        </row>
        <row r="47">
          <cell r="B47" t="str">
            <v>FCF of Q4 2003</v>
          </cell>
          <cell r="G47">
            <v>-4504.6874239082681</v>
          </cell>
        </row>
        <row r="49">
          <cell r="B49" t="str">
            <v>Adjusted Enterprise Value</v>
          </cell>
          <cell r="G49">
            <v>276102.83781648421</v>
          </cell>
        </row>
        <row r="51">
          <cell r="B51" t="str">
            <v>Less: Bank Debt</v>
          </cell>
          <cell r="G51">
            <v>-57247.104012714</v>
          </cell>
        </row>
        <row r="52">
          <cell r="B52" t="str">
            <v>Less: Minorities Buy Out</v>
          </cell>
          <cell r="G52">
            <v>-6600</v>
          </cell>
        </row>
        <row r="53">
          <cell r="B53" t="str">
            <v>Less: Assumed Deal Debts</v>
          </cell>
          <cell r="G53">
            <v>-4727</v>
          </cell>
        </row>
        <row r="55">
          <cell r="B55" t="str">
            <v>DCF VALUE OF EQUITY</v>
          </cell>
          <cell r="G55">
            <v>207528.73380377021</v>
          </cell>
        </row>
        <row r="57">
          <cell r="B57" t="str">
            <v>Implied EBITDA Multiple</v>
          </cell>
          <cell r="G57">
            <v>7.9319681234798471</v>
          </cell>
        </row>
        <row r="58">
          <cell r="B58" t="str">
            <v>Implied EBIT Multiple</v>
          </cell>
          <cell r="G58">
            <v>11.769372493141866</v>
          </cell>
        </row>
        <row r="60">
          <cell r="B60" t="str">
            <v>DCF Value Per Share</v>
          </cell>
          <cell r="G60">
            <v>20752873380.377018</v>
          </cell>
        </row>
        <row r="61">
          <cell r="B61" t="str">
            <v>Shares Outstanding (In MM)</v>
          </cell>
          <cell r="G61">
            <v>1.0000000000000001E-5</v>
          </cell>
        </row>
        <row r="64">
          <cell r="B64" t="str">
            <v>DCF VALUATION - 2</v>
          </cell>
        </row>
        <row r="67">
          <cell r="B67" t="str">
            <v>WACC DERIVATION:</v>
          </cell>
        </row>
        <row r="68">
          <cell r="G68" t="str">
            <v>Total</v>
          </cell>
          <cell r="H68" t="str">
            <v>Share</v>
          </cell>
          <cell r="I68" t="str">
            <v>Equity</v>
          </cell>
          <cell r="J68" t="str">
            <v>Debt/</v>
          </cell>
          <cell r="K68" t="str">
            <v>Unlev.</v>
          </cell>
          <cell r="L68" t="str">
            <v>Debt/</v>
          </cell>
        </row>
        <row r="69">
          <cell r="B69" t="str">
            <v>COMPARABLE COMPANIES:</v>
          </cell>
          <cell r="G69" t="str">
            <v>Shares</v>
          </cell>
          <cell r="H69" t="str">
            <v>Price</v>
          </cell>
          <cell r="I69" t="str">
            <v>Cap.</v>
          </cell>
          <cell r="J69" t="str">
            <v>Equity</v>
          </cell>
          <cell r="K69" t="str">
            <v>Beta</v>
          </cell>
          <cell r="L69" t="str">
            <v>Cap.</v>
          </cell>
          <cell r="M69" t="str">
            <v>Revs.</v>
          </cell>
          <cell r="N69" t="str">
            <v>EBITDA</v>
          </cell>
          <cell r="O69" t="str">
            <v>Cash</v>
          </cell>
        </row>
        <row r="71">
          <cell r="B71" t="str">
            <v>Comparable Company A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#REF!</v>
          </cell>
          <cell r="L71" t="e">
            <v>#REF!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Comparable Company B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#REF!</v>
          </cell>
          <cell r="L72" t="e">
            <v>#REF!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Comparable Company C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#REF!</v>
          </cell>
          <cell r="L73" t="e">
            <v>#REF!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Comparable Company 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Comparable Company E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#REF!</v>
          </cell>
          <cell r="L75" t="e">
            <v>#REF!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Comparable Company F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#REF!</v>
          </cell>
          <cell r="L76" t="e">
            <v>#REF!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Comparable Company G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#REF!</v>
          </cell>
          <cell r="L77" t="e">
            <v>#REF!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Comparable Company H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#REF!</v>
          </cell>
          <cell r="L78" t="e">
            <v>#REF!</v>
          </cell>
          <cell r="M78">
            <v>0</v>
          </cell>
          <cell r="N78">
            <v>0</v>
          </cell>
          <cell r="O78">
            <v>0</v>
          </cell>
        </row>
        <row r="79">
          <cell r="G79">
            <v>1.0000000000000001E-9</v>
          </cell>
          <cell r="H79">
            <v>1.0000000000000001E-9</v>
          </cell>
          <cell r="I79">
            <v>1.0000000000000001E-9</v>
          </cell>
          <cell r="J79">
            <v>1.0000000000000001E-9</v>
          </cell>
          <cell r="K79">
            <v>8.0000000010000001</v>
          </cell>
          <cell r="L79">
            <v>8.0000000010000001</v>
          </cell>
          <cell r="M79">
            <v>1.0000000000000001E-9</v>
          </cell>
          <cell r="N79">
            <v>1.0000000000000001E-9</v>
          </cell>
          <cell r="O79">
            <v>1.0000000000000001E-9</v>
          </cell>
        </row>
        <row r="80">
          <cell r="B80" t="str">
            <v>AVERAGE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#REF!</v>
          </cell>
          <cell r="L80" t="e">
            <v>#REF!</v>
          </cell>
          <cell r="M80">
            <v>0</v>
          </cell>
          <cell r="N80">
            <v>0</v>
          </cell>
          <cell r="O80">
            <v>0</v>
          </cell>
        </row>
        <row r="82">
          <cell r="B82" t="str">
            <v>Select a Capital Structure to use for your DCF:</v>
          </cell>
        </row>
        <row r="83">
          <cell r="B83" t="str">
            <v>Industry Average</v>
          </cell>
          <cell r="G83" t="str">
            <v>Unleveraged Beta</v>
          </cell>
          <cell r="J83">
            <v>0.8</v>
          </cell>
          <cell r="L83" t="str">
            <v>Cost of Debt:</v>
          </cell>
          <cell r="O83">
            <v>0.12</v>
          </cell>
        </row>
        <row r="84">
          <cell r="B84" t="str">
            <v>Opening Balance Sheet</v>
          </cell>
          <cell r="G84" t="str">
            <v>Leveraged Beta</v>
          </cell>
          <cell r="J84">
            <v>1.0996571428571429</v>
          </cell>
        </row>
        <row r="85">
          <cell r="B85" t="str">
            <v>Alternate</v>
          </cell>
          <cell r="G85" t="str">
            <v>Risk Free Rate</v>
          </cell>
          <cell r="J85">
            <v>8.2500000000000004E-2</v>
          </cell>
          <cell r="L85" t="str">
            <v>Cost of Debt (after Tax)</v>
          </cell>
          <cell r="O85">
            <v>0.12</v>
          </cell>
        </row>
        <row r="86">
          <cell r="B86" t="str">
            <v>Industry Average</v>
          </cell>
          <cell r="D86">
            <v>1</v>
          </cell>
          <cell r="G86" t="str">
            <v>Risk Premium</v>
          </cell>
          <cell r="J86">
            <v>0.05</v>
          </cell>
          <cell r="L86" t="str">
            <v>Cost of Preferred</v>
          </cell>
          <cell r="O86">
            <v>0</v>
          </cell>
        </row>
        <row r="87">
          <cell r="B87" t="str">
            <v>DCF CAPITAL STRUCTURE:</v>
          </cell>
          <cell r="G87" t="str">
            <v>Perpetuity Rate</v>
          </cell>
          <cell r="J87">
            <v>0</v>
          </cell>
          <cell r="L87" t="str">
            <v>Cost of Equity</v>
          </cell>
          <cell r="O87">
            <v>0.13748285714285716</v>
          </cell>
        </row>
        <row r="88">
          <cell r="G88" t="str">
            <v>Tax Rate</v>
          </cell>
          <cell r="J88">
            <v>0.126</v>
          </cell>
        </row>
        <row r="89">
          <cell r="B89" t="str">
            <v>% Non-Conv. Debt</v>
          </cell>
          <cell r="E89">
            <v>0.3</v>
          </cell>
          <cell r="L89" t="str">
            <v>WACC</v>
          </cell>
          <cell r="O89">
            <v>0.13223799999999999</v>
          </cell>
        </row>
        <row r="90">
          <cell r="B90" t="str">
            <v>% Market Equity</v>
          </cell>
          <cell r="E90">
            <v>0.7</v>
          </cell>
          <cell r="G90" t="str">
            <v>Risk Free Rate = 5 year Russian Sovereign Bond</v>
          </cell>
        </row>
        <row r="91">
          <cell r="G91" t="str">
            <v>Risk Premium = Beta for Equities; As given by Equity House (e.g. Merrill Lynch, etc.)</v>
          </cell>
        </row>
        <row r="92">
          <cell r="B92" t="str">
            <v>Total Debt/Market Equity</v>
          </cell>
          <cell r="E92">
            <v>0.4285714285714286</v>
          </cell>
        </row>
        <row r="93">
          <cell r="G93" t="str">
            <v>Cost of Equity = Risk Free Rate + (Risk Premium x Leveraged Beta)</v>
          </cell>
        </row>
        <row r="95">
          <cell r="G95">
            <v>2003</v>
          </cell>
          <cell r="I95" t="str">
            <v>Enterprise Value</v>
          </cell>
        </row>
        <row r="97">
          <cell r="B97" t="str">
            <v>Novotroitsk</v>
          </cell>
          <cell r="G97">
            <v>9393.7916305587332</v>
          </cell>
          <cell r="I97">
            <v>99031.881376521123</v>
          </cell>
        </row>
        <row r="98">
          <cell r="B98" t="str">
            <v>% Total</v>
          </cell>
          <cell r="G98">
            <v>0.35867752088207117</v>
          </cell>
        </row>
        <row r="100">
          <cell r="B100" t="str">
            <v>Kaliningrad</v>
          </cell>
          <cell r="G100">
            <v>8461.7934516932655</v>
          </cell>
          <cell r="I100">
            <v>89206.50556210689</v>
          </cell>
        </row>
        <row r="101">
          <cell r="B101" t="str">
            <v>% Total</v>
          </cell>
          <cell r="G101">
            <v>0.3230915924935161</v>
          </cell>
        </row>
        <row r="103">
          <cell r="B103" t="str">
            <v>Khabarovsk</v>
          </cell>
          <cell r="G103">
            <v>6439.4598940558881</v>
          </cell>
          <cell r="I103">
            <v>67886.520527289729</v>
          </cell>
        </row>
        <row r="104">
          <cell r="B104" t="str">
            <v>% Total</v>
          </cell>
          <cell r="G104">
            <v>0.2458740412237686</v>
          </cell>
        </row>
        <row r="106">
          <cell r="B106" t="str">
            <v>SVD</v>
          </cell>
          <cell r="G106">
            <v>1895.0313001680474</v>
          </cell>
          <cell r="H106">
            <v>0</v>
          </cell>
          <cell r="I106">
            <v>19977.930350566476</v>
          </cell>
        </row>
        <row r="107">
          <cell r="B107" t="str">
            <v>% Total</v>
          </cell>
          <cell r="G107">
            <v>7.235684540064416E-2</v>
          </cell>
        </row>
        <row r="109">
          <cell r="B109" t="str">
            <v>Total</v>
          </cell>
          <cell r="G109">
            <v>26190.076276475935</v>
          </cell>
          <cell r="H109">
            <v>0</v>
          </cell>
          <cell r="I109">
            <v>276102.83781648421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6">
          <cell r="N6">
            <v>2002</v>
          </cell>
          <cell r="O6">
            <v>2003</v>
          </cell>
          <cell r="P6">
            <v>2004</v>
          </cell>
          <cell r="Q6">
            <v>2005</v>
          </cell>
          <cell r="R6">
            <v>2006</v>
          </cell>
          <cell r="S6">
            <v>2007</v>
          </cell>
          <cell r="T6">
            <v>2008</v>
          </cell>
        </row>
        <row r="7">
          <cell r="I7" t="str">
            <v>TOTAL CAPEX</v>
          </cell>
          <cell r="O7">
            <v>31907.516348899477</v>
          </cell>
          <cell r="P7">
            <v>23206.980969985463</v>
          </cell>
          <cell r="Q7">
            <v>19926.746179162517</v>
          </cell>
          <cell r="R7">
            <v>9571.4952242323416</v>
          </cell>
          <cell r="S7">
            <v>6555.1011705828896</v>
          </cell>
          <cell r="T7">
            <v>34546</v>
          </cell>
        </row>
        <row r="8">
          <cell r="I8" t="str">
            <v>TOTAL DEBT</v>
          </cell>
          <cell r="N8">
            <v>36303</v>
          </cell>
          <cell r="O8">
            <v>73879.866243297205</v>
          </cell>
          <cell r="P8">
            <v>93894.365457287946</v>
          </cell>
          <cell r="Q8">
            <v>89519.230119232365</v>
          </cell>
          <cell r="R8">
            <v>75525.306086838056</v>
          </cell>
          <cell r="S8">
            <v>45479.239025562267</v>
          </cell>
          <cell r="T8">
            <v>45479.239025562267</v>
          </cell>
        </row>
        <row r="9">
          <cell r="F9" t="str">
            <v>H</v>
          </cell>
          <cell r="I9" t="str">
            <v>TOTAL REVENUES</v>
          </cell>
          <cell r="O9">
            <v>176843.41094001441</v>
          </cell>
          <cell r="P9">
            <v>225221.4371947794</v>
          </cell>
          <cell r="Q9">
            <v>268164.37353706139</v>
          </cell>
          <cell r="R9">
            <v>306995.61706366594</v>
          </cell>
          <cell r="S9">
            <v>341981.55887740874</v>
          </cell>
          <cell r="T9">
            <v>357129.52611676441</v>
          </cell>
        </row>
        <row r="10">
          <cell r="F10" t="str">
            <v>I</v>
          </cell>
          <cell r="I10" t="str">
            <v>EBITDA</v>
          </cell>
          <cell r="O10">
            <v>16050.286768723534</v>
          </cell>
          <cell r="P10">
            <v>26163.586460900329</v>
          </cell>
          <cell r="Q10">
            <v>40869.563377214778</v>
          </cell>
          <cell r="R10">
            <v>48524.093874042075</v>
          </cell>
          <cell r="S10">
            <v>54986.726240221928</v>
          </cell>
          <cell r="T10">
            <v>57858.410372747203</v>
          </cell>
        </row>
        <row r="11">
          <cell r="F11" t="str">
            <v>D</v>
          </cell>
        </row>
        <row r="12">
          <cell r="F12" t="str">
            <v>E</v>
          </cell>
          <cell r="I12" t="str">
            <v>DEPRECIATION</v>
          </cell>
          <cell r="O12">
            <v>6911.426661680136</v>
          </cell>
          <cell r="P12">
            <v>8530.6384065584734</v>
          </cell>
          <cell r="Q12">
            <v>8537.7899516327961</v>
          </cell>
          <cell r="R12">
            <v>8546.5460694123085</v>
          </cell>
          <cell r="S12">
            <v>8555.1011705828896</v>
          </cell>
          <cell r="T12">
            <v>8589.6471705828899</v>
          </cell>
        </row>
        <row r="13">
          <cell r="I13" t="str">
            <v>AMORT. OF GOODWILL (NON-DEDUCT.)</v>
          </cell>
          <cell r="O13">
            <v>6243.3599640380853</v>
          </cell>
          <cell r="P13">
            <v>6243.3599640380853</v>
          </cell>
          <cell r="Q13">
            <v>6243.3599640380853</v>
          </cell>
          <cell r="R13">
            <v>6243.3599640380853</v>
          </cell>
          <cell r="S13">
            <v>6243.3599640380853</v>
          </cell>
          <cell r="T13">
            <v>6243.3599640380853</v>
          </cell>
        </row>
        <row r="14">
          <cell r="F14" t="str">
            <v>T</v>
          </cell>
          <cell r="I14" t="str">
            <v>AMORT. OF TRANSACTION EXPS. (DEDUCT.)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F15" t="str">
            <v>H</v>
          </cell>
        </row>
        <row r="16">
          <cell r="F16" t="str">
            <v>I</v>
          </cell>
          <cell r="I16" t="str">
            <v>TOTAL INTEREST EXPENSE</v>
          </cell>
          <cell r="O16">
            <v>8329.6093668661615</v>
          </cell>
          <cell r="P16">
            <v>14225.838328831302</v>
          </cell>
          <cell r="Q16">
            <v>11233.292071779002</v>
          </cell>
          <cell r="R16">
            <v>10503.79493634567</v>
          </cell>
          <cell r="S16">
            <v>6401.3568146528669</v>
          </cell>
          <cell r="T16">
            <v>5124.3989645486454</v>
          </cell>
        </row>
        <row r="17">
          <cell r="F17" t="str">
            <v>S</v>
          </cell>
          <cell r="I17" t="str">
            <v>INTEREST INCOME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O18" t="str">
            <v>______</v>
          </cell>
          <cell r="P18" t="str">
            <v>______</v>
          </cell>
          <cell r="Q18" t="str">
            <v>______</v>
          </cell>
          <cell r="R18" t="str">
            <v>______</v>
          </cell>
          <cell r="S18" t="str">
            <v>______</v>
          </cell>
          <cell r="T18" t="str">
            <v>______</v>
          </cell>
        </row>
        <row r="19">
          <cell r="F19" t="str">
            <v>A</v>
          </cell>
          <cell r="I19" t="str">
            <v>EARNINGS BEFORE TAXES (EBT)</v>
          </cell>
          <cell r="O19">
            <v>-8074.8613060419602</v>
          </cell>
          <cell r="P19">
            <v>-3576.0339017111255</v>
          </cell>
          <cell r="Q19">
            <v>14115.337726581301</v>
          </cell>
          <cell r="R19">
            <v>22490.609241062411</v>
          </cell>
          <cell r="S19">
            <v>33047.124627764482</v>
          </cell>
          <cell r="T19">
            <v>37162.22061039399</v>
          </cell>
        </row>
        <row r="20">
          <cell r="F20" t="str">
            <v>R</v>
          </cell>
          <cell r="I20" t="str">
            <v>DEFERRED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E</v>
          </cell>
          <cell r="O21" t="str">
            <v>______</v>
          </cell>
          <cell r="P21" t="str">
            <v>______</v>
          </cell>
          <cell r="Q21" t="str">
            <v>______</v>
          </cell>
          <cell r="R21" t="str">
            <v>______</v>
          </cell>
          <cell r="S21" t="str">
            <v>______</v>
          </cell>
          <cell r="T21" t="str">
            <v>______</v>
          </cell>
        </row>
        <row r="22">
          <cell r="F22" t="str">
            <v>A</v>
          </cell>
          <cell r="I22" t="str">
            <v>NET INCOME</v>
          </cell>
          <cell r="O22">
            <v>-8679.6714183634322</v>
          </cell>
          <cell r="P22">
            <v>-4273.1760737296854</v>
          </cell>
          <cell r="Q22">
            <v>11372.535150586915</v>
          </cell>
          <cell r="R22">
            <v>18659.02136818548</v>
          </cell>
          <cell r="S22">
            <v>27843.18975461628</v>
          </cell>
          <cell r="T22">
            <v>31423.453259503953</v>
          </cell>
        </row>
        <row r="24">
          <cell r="I24" t="str">
            <v>NON-CASH INTEREST ITEMS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I25" t="str">
            <v>TOTAL CHANGE IN WORKING CAPITAL</v>
          </cell>
          <cell r="O25">
            <v>-12660.539128434724</v>
          </cell>
          <cell r="P25">
            <v>-6325</v>
          </cell>
          <cell r="Q25">
            <v>-9032.9667553518957</v>
          </cell>
          <cell r="R25">
            <v>-1445.9272867976833</v>
          </cell>
          <cell r="S25">
            <v>-1302.7429288518197</v>
          </cell>
          <cell r="T25">
            <v>-564.05247892448824</v>
          </cell>
        </row>
        <row r="26">
          <cell r="I26" t="str">
            <v>DEFERRED TAXES</v>
          </cell>
          <cell r="N26">
            <v>3186</v>
          </cell>
          <cell r="O26">
            <v>3186</v>
          </cell>
          <cell r="P26">
            <v>3186</v>
          </cell>
          <cell r="Q26">
            <v>3186</v>
          </cell>
          <cell r="R26">
            <v>3186</v>
          </cell>
          <cell r="S26">
            <v>3186</v>
          </cell>
          <cell r="T26">
            <v>3186</v>
          </cell>
        </row>
        <row r="27">
          <cell r="I27" t="str">
            <v>TOTAL LONG TERM DEBT</v>
          </cell>
          <cell r="O27">
            <v>73879.866243297205</v>
          </cell>
          <cell r="P27">
            <v>93894.365457287946</v>
          </cell>
          <cell r="Q27">
            <v>89519.230119232365</v>
          </cell>
          <cell r="R27">
            <v>75525.306086838056</v>
          </cell>
          <cell r="S27">
            <v>45479.239025562267</v>
          </cell>
          <cell r="T27">
            <v>45479.239025562267</v>
          </cell>
        </row>
        <row r="28">
          <cell r="I28" t="str">
            <v>MINORITY INTEREST</v>
          </cell>
          <cell r="N28">
            <v>867</v>
          </cell>
          <cell r="O28">
            <v>867</v>
          </cell>
          <cell r="P28">
            <v>867</v>
          </cell>
          <cell r="Q28">
            <v>867</v>
          </cell>
          <cell r="R28">
            <v>867</v>
          </cell>
          <cell r="S28">
            <v>867</v>
          </cell>
          <cell r="T28">
            <v>867</v>
          </cell>
        </row>
        <row r="29">
          <cell r="I29" t="str">
            <v>TOTAL STOCK. EQUITY</v>
          </cell>
          <cell r="N29">
            <v>167095.46444438733</v>
          </cell>
          <cell r="O29">
            <v>158775.64723155001</v>
          </cell>
          <cell r="P29">
            <v>154502.47115782034</v>
          </cell>
          <cell r="Q29">
            <v>164445.31550289702</v>
          </cell>
          <cell r="R29">
            <v>180226.97234968736</v>
          </cell>
          <cell r="S29">
            <v>204592.6387125933</v>
          </cell>
          <cell r="T29">
            <v>236016.09197209723</v>
          </cell>
        </row>
        <row r="33">
          <cell r="O33" t="str">
            <v>DBC / PIT Medium Term Model</v>
          </cell>
        </row>
        <row r="34">
          <cell r="O34" t="str">
            <v>CONSERVATIVE CASE</v>
          </cell>
        </row>
        <row r="36">
          <cell r="G36" t="str">
            <v>AAA</v>
          </cell>
          <cell r="H36" t="str">
            <v>AA</v>
          </cell>
          <cell r="I36" t="str">
            <v>A</v>
          </cell>
          <cell r="J36" t="str">
            <v>BBB</v>
          </cell>
          <cell r="K36" t="str">
            <v>BB</v>
          </cell>
          <cell r="L36" t="str">
            <v>B</v>
          </cell>
          <cell r="O36">
            <v>2003</v>
          </cell>
          <cell r="P36">
            <v>2004</v>
          </cell>
          <cell r="Q36">
            <v>2005</v>
          </cell>
          <cell r="R36">
            <v>2006</v>
          </cell>
          <cell r="S36">
            <v>2007</v>
          </cell>
          <cell r="T36">
            <v>2008</v>
          </cell>
        </row>
        <row r="38">
          <cell r="B38" t="str">
            <v>PRE-TAX INTEREST COVERAGE</v>
          </cell>
          <cell r="G38">
            <v>17.54</v>
          </cell>
          <cell r="H38">
            <v>9.67</v>
          </cell>
          <cell r="I38">
            <v>6.95</v>
          </cell>
          <cell r="J38">
            <v>3.89</v>
          </cell>
          <cell r="K38">
            <v>2.3199999999999998</v>
          </cell>
          <cell r="L38">
            <v>1.38</v>
          </cell>
          <cell r="O38">
            <v>3.0583434300958681E-2</v>
          </cell>
          <cell r="P38">
            <v>0.7486240305104811</v>
          </cell>
          <cell r="Q38">
            <v>2.2565628701173681</v>
          </cell>
          <cell r="R38">
            <v>3.1411889109943938</v>
          </cell>
          <cell r="S38">
            <v>6.1625187572920144</v>
          </cell>
          <cell r="T38">
            <v>8.2520154787883921</v>
          </cell>
        </row>
        <row r="39">
          <cell r="B39" t="str">
            <v>EBITDA INTEREST COVERAGE</v>
          </cell>
          <cell r="G39">
            <v>21.19</v>
          </cell>
          <cell r="H39">
            <v>14.34</v>
          </cell>
          <cell r="I39">
            <v>9.64</v>
          </cell>
          <cell r="J39">
            <v>6.15</v>
          </cell>
          <cell r="K39">
            <v>3.77</v>
          </cell>
          <cell r="L39">
            <v>2.6</v>
          </cell>
          <cell r="O39">
            <v>1.9268954955521658</v>
          </cell>
          <cell r="P39">
            <v>1.8391595529294724</v>
          </cell>
          <cell r="Q39">
            <v>3.6382534270509996</v>
          </cell>
          <cell r="R39">
            <v>4.6196726200486813</v>
          </cell>
          <cell r="S39">
            <v>8.5898549061280143</v>
          </cell>
          <cell r="T39">
            <v>11.290770053819053</v>
          </cell>
        </row>
        <row r="40">
          <cell r="B40" t="str">
            <v>FUNDS FROM OPERATIONS/TOTAL DEBT</v>
          </cell>
          <cell r="G40">
            <v>1.298</v>
          </cell>
          <cell r="H40">
            <v>0.629</v>
          </cell>
          <cell r="I40">
            <v>0.51500000000000001</v>
          </cell>
          <cell r="J40">
            <v>0.33700000000000002</v>
          </cell>
          <cell r="K40">
            <v>0.21299999999999999</v>
          </cell>
          <cell r="L40">
            <v>0.13200000000000001</v>
          </cell>
          <cell r="O40">
            <v>6.0572865584482521E-2</v>
          </cell>
          <cell r="P40">
            <v>0.11183655425674763</v>
          </cell>
          <cell r="Q40">
            <v>0.2921571714973778</v>
          </cell>
          <cell r="R40">
            <v>0.44288370527325921</v>
          </cell>
          <cell r="S40">
            <v>0.93760695655593296</v>
          </cell>
          <cell r="T40">
            <v>1.0170895860444327</v>
          </cell>
        </row>
        <row r="41">
          <cell r="B41" t="str">
            <v>FREE OPERATING CASH FLOW/TOTAL DEBT</v>
          </cell>
          <cell r="G41">
            <v>0.83299999999999996</v>
          </cell>
          <cell r="H41">
            <v>0.32900000000000001</v>
          </cell>
          <cell r="I41">
            <v>0.182</v>
          </cell>
          <cell r="J41">
            <v>7.4999999999999997E-2</v>
          </cell>
          <cell r="K41">
            <v>1.9E-2</v>
          </cell>
          <cell r="L41">
            <v>-1.2999999999999999E-2</v>
          </cell>
          <cell r="O41">
            <v>-0.54267748858596332</v>
          </cell>
          <cell r="P41">
            <v>-0.20268690863857813</v>
          </cell>
          <cell r="Q41">
            <v>-3.1345531731218138E-2</v>
          </cell>
          <cell r="R41">
            <v>0.29700647442347849</v>
          </cell>
          <cell r="S41">
            <v>0.76482824988016629</v>
          </cell>
          <cell r="T41">
            <v>0.24508782807327628</v>
          </cell>
        </row>
        <row r="42">
          <cell r="B42" t="str">
            <v>PRE-TAX RETURN ON CAPITAL</v>
          </cell>
          <cell r="G42">
            <v>0.316</v>
          </cell>
          <cell r="H42">
            <v>0.23599999999999999</v>
          </cell>
          <cell r="I42">
            <v>0.19900000000000001</v>
          </cell>
          <cell r="J42">
            <v>0.152</v>
          </cell>
          <cell r="K42">
            <v>0.11600000000000001</v>
          </cell>
          <cell r="L42">
            <v>9.9000000000000005E-2</v>
          </cell>
          <cell r="O42">
            <v>1.1471004750028347E-3</v>
          </cell>
          <cell r="P42">
            <v>4.3543381913696014E-2</v>
          </cell>
          <cell r="Q42">
            <v>9.9315375204833869E-2</v>
          </cell>
          <cell r="R42">
            <v>0.12743510963383392</v>
          </cell>
          <cell r="S42">
            <v>0.1535168970664921</v>
          </cell>
          <cell r="T42">
            <v>0.15671194675014191</v>
          </cell>
        </row>
        <row r="43">
          <cell r="B43" t="str">
            <v>OPERATING INCOME/SALES</v>
          </cell>
          <cell r="G43">
            <v>0.26700000000000002</v>
          </cell>
          <cell r="H43">
            <v>0.20200000000000001</v>
          </cell>
          <cell r="I43">
            <v>0.17100000000000001</v>
          </cell>
          <cell r="J43">
            <v>0.159</v>
          </cell>
          <cell r="K43">
            <v>0.13600000000000001</v>
          </cell>
          <cell r="L43">
            <v>0.121</v>
          </cell>
          <cell r="O43">
            <v>9.0759880073608273E-2</v>
          </cell>
          <cell r="P43">
            <v>0.11616827770383661</v>
          </cell>
          <cell r="Q43">
            <v>0.15240489569195678</v>
          </cell>
          <cell r="R43">
            <v>0.15806119428727533</v>
          </cell>
          <cell r="S43">
            <v>0.16078857123384599</v>
          </cell>
          <cell r="T43">
            <v>0.16200959635532977</v>
          </cell>
        </row>
        <row r="44">
          <cell r="B44" t="str">
            <v>LONG TERM DEBT/CAPITAL</v>
          </cell>
          <cell r="G44">
            <v>0.124</v>
          </cell>
          <cell r="H44">
            <v>0.22</v>
          </cell>
          <cell r="I44">
            <v>0.30399999999999999</v>
          </cell>
          <cell r="J44">
            <v>0.42199999999999999</v>
          </cell>
          <cell r="K44">
            <v>0.499</v>
          </cell>
          <cell r="L44">
            <v>0.65500000000000003</v>
          </cell>
          <cell r="O44">
            <v>0.31637149302632367</v>
          </cell>
          <cell r="P44">
            <v>0.37668667357580443</v>
          </cell>
          <cell r="Q44">
            <v>0.3512878670522751</v>
          </cell>
          <cell r="R44">
            <v>0.29430877737238736</v>
          </cell>
          <cell r="S44">
            <v>0.18123632111329513</v>
          </cell>
          <cell r="T44">
            <v>0.16106694850149558</v>
          </cell>
        </row>
        <row r="45">
          <cell r="B45" t="str">
            <v>TOTAL DEBT/CAPITAL</v>
          </cell>
          <cell r="G45">
            <v>0.221</v>
          </cell>
          <cell r="H45">
            <v>0.318</v>
          </cell>
          <cell r="I45">
            <v>0.38500000000000001</v>
          </cell>
          <cell r="J45">
            <v>0.47599999999999998</v>
          </cell>
          <cell r="K45">
            <v>0.54400000000000004</v>
          </cell>
          <cell r="L45">
            <v>0.69899999999999995</v>
          </cell>
          <cell r="O45">
            <v>0.31637149302632367</v>
          </cell>
          <cell r="P45">
            <v>0.37668667357580443</v>
          </cell>
          <cell r="Q45">
            <v>0.3512878670522751</v>
          </cell>
          <cell r="R45">
            <v>0.29430877737238736</v>
          </cell>
          <cell r="S45">
            <v>0.18123632111329513</v>
          </cell>
          <cell r="T45">
            <v>0.16106694850149558</v>
          </cell>
        </row>
        <row r="50">
          <cell r="G50" t="str">
            <v>NOTE: Based on S&amp;P's 1998 Global Sector Review - Industrial Long Term Debt Three-Year (1995-1997) Medians.  Ratios Adjusted for Operating Leases.</v>
          </cell>
        </row>
        <row r="52">
          <cell r="G52" t="str">
            <v xml:space="preserve">     Pre-Tax Interest Coverage = (Net Profit Before Tax + Net Interest Expense)/Total Interest Expense.</v>
          </cell>
        </row>
        <row r="53">
          <cell r="G53" t="str">
            <v xml:space="preserve">     EBITDA Interest Coverage = EBITDA/Total Interest Expense.</v>
          </cell>
        </row>
        <row r="54">
          <cell r="G54" t="str">
            <v xml:space="preserve">     Funds From Operations/Total Debt = (Net Income + Depreciation, Amortization, Deferred Taxes, and Other Non-Cash Items)/Total Debt</v>
          </cell>
        </row>
        <row r="55">
          <cell r="G55" t="str">
            <v xml:space="preserve">     Free Operating Cash Flow/Total Debt = (Funds From Operations - CAPEX - Change in Working Capital)/Total Debt</v>
          </cell>
        </row>
        <row r="56">
          <cell r="G56" t="str">
            <v xml:space="preserve">     Pre-Tax Return on Permanent Capital = (Net Profit Before Tax + Interest Expense)/(Average Total Debt + Average Non-Current Deferred Taxes + Average Equity)</v>
          </cell>
        </row>
        <row r="57">
          <cell r="G57" t="str">
            <v xml:space="preserve">     Operating Income as a % of Sales = EBITDA/Sales</v>
          </cell>
        </row>
        <row r="58">
          <cell r="G58" t="str">
            <v xml:space="preserve">     Long Term Debt/Capital = Long Term Debt/(Long Term Debt+Equity)</v>
          </cell>
        </row>
        <row r="59">
          <cell r="G59" t="str">
            <v xml:space="preserve">     Total Debt/Capital = Total Debt/(Total Debt+Equity)</v>
          </cell>
        </row>
        <row r="62">
          <cell r="K62" t="str">
            <v>OPERATING LEASE ADJUSTMENT</v>
          </cell>
        </row>
        <row r="64">
          <cell r="L64">
            <v>2002</v>
          </cell>
          <cell r="P64">
            <v>2001</v>
          </cell>
        </row>
        <row r="68">
          <cell r="K68">
            <v>2003</v>
          </cell>
          <cell r="L68">
            <v>0</v>
          </cell>
          <cell r="O68">
            <v>2002</v>
          </cell>
          <cell r="P68">
            <v>0</v>
          </cell>
          <cell r="R68" t="str">
            <v xml:space="preserve">Implied Interest = </v>
          </cell>
          <cell r="U68">
            <v>0</v>
          </cell>
        </row>
        <row r="69">
          <cell r="K69">
            <v>2004</v>
          </cell>
          <cell r="L69">
            <v>0</v>
          </cell>
          <cell r="O69">
            <v>2003</v>
          </cell>
          <cell r="P69">
            <v>0</v>
          </cell>
        </row>
        <row r="70">
          <cell r="K70">
            <v>2005</v>
          </cell>
          <cell r="L70">
            <v>0</v>
          </cell>
          <cell r="O70">
            <v>2004</v>
          </cell>
          <cell r="P70">
            <v>0</v>
          </cell>
          <cell r="R70" t="str">
            <v xml:space="preserve">Lease Depreciation = </v>
          </cell>
          <cell r="U70">
            <v>0</v>
          </cell>
        </row>
        <row r="71">
          <cell r="K71">
            <v>2006</v>
          </cell>
          <cell r="L71">
            <v>0</v>
          </cell>
          <cell r="O71">
            <v>2005</v>
          </cell>
          <cell r="P71">
            <v>0</v>
          </cell>
        </row>
        <row r="72">
          <cell r="K72">
            <v>2007</v>
          </cell>
          <cell r="L72">
            <v>0</v>
          </cell>
          <cell r="O72">
            <v>2006</v>
          </cell>
          <cell r="P72">
            <v>0</v>
          </cell>
          <cell r="R72" t="str">
            <v xml:space="preserve">Adjustment to SG&amp;A = </v>
          </cell>
          <cell r="U72">
            <v>0</v>
          </cell>
        </row>
        <row r="73">
          <cell r="K73">
            <v>2008</v>
          </cell>
          <cell r="L73">
            <v>0</v>
          </cell>
          <cell r="O73">
            <v>2007</v>
          </cell>
          <cell r="P73">
            <v>0</v>
          </cell>
        </row>
        <row r="74">
          <cell r="K74">
            <v>2009</v>
          </cell>
          <cell r="L74">
            <v>0</v>
          </cell>
          <cell r="O74">
            <v>2008</v>
          </cell>
          <cell r="P74">
            <v>0</v>
          </cell>
        </row>
        <row r="75">
          <cell r="K75">
            <v>2010</v>
          </cell>
          <cell r="L75">
            <v>0</v>
          </cell>
          <cell r="O75">
            <v>2009</v>
          </cell>
          <cell r="P75">
            <v>0</v>
          </cell>
        </row>
        <row r="76">
          <cell r="K76">
            <v>2011</v>
          </cell>
          <cell r="L76">
            <v>0</v>
          </cell>
          <cell r="O76">
            <v>2010</v>
          </cell>
          <cell r="P76">
            <v>0</v>
          </cell>
        </row>
      </sheetData>
      <sheetData sheetId="35" refreshError="1"/>
      <sheetData sheetId="36" refreshError="1">
        <row r="1">
          <cell r="B1" t="str">
            <v>DBC / PIT</v>
          </cell>
          <cell r="K1" t="str">
            <v>DBC / PIT Medium Term Model</v>
          </cell>
          <cell r="W1" t="str">
            <v>CONSERVATIVE CASE</v>
          </cell>
        </row>
        <row r="5">
          <cell r="B5" t="str">
            <v>IRR CALCULATION</v>
          </cell>
        </row>
        <row r="8">
          <cell r="K8">
            <v>2002</v>
          </cell>
          <cell r="M8">
            <v>2003</v>
          </cell>
          <cell r="N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  <cell r="U8">
            <v>2011</v>
          </cell>
          <cell r="V8">
            <v>2012</v>
          </cell>
        </row>
        <row r="9">
          <cell r="B9" t="str">
            <v>YEAR</v>
          </cell>
          <cell r="K9">
            <v>0</v>
          </cell>
          <cell r="M9">
            <v>1</v>
          </cell>
          <cell r="N9">
            <v>2</v>
          </cell>
          <cell r="O9">
            <v>3</v>
          </cell>
          <cell r="P9">
            <v>4</v>
          </cell>
          <cell r="Q9">
            <v>5</v>
          </cell>
          <cell r="R9">
            <v>6</v>
          </cell>
          <cell r="S9">
            <v>7</v>
          </cell>
          <cell r="T9">
            <v>8</v>
          </cell>
          <cell r="U9">
            <v>9</v>
          </cell>
          <cell r="V9">
            <v>10</v>
          </cell>
        </row>
        <row r="11">
          <cell r="B11" t="str">
            <v>INITIAL EQUITY INVESTMENT</v>
          </cell>
          <cell r="F11">
            <v>0</v>
          </cell>
        </row>
        <row r="13">
          <cell r="B13" t="str">
            <v>RETURN ON INVESTMENT - IRR</v>
          </cell>
        </row>
        <row r="15">
          <cell r="B15" t="str">
            <v>Enterprise Value Multiple:</v>
          </cell>
          <cell r="F15">
            <v>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7">
          <cell r="B17" t="str">
            <v>Enterprise Value Multiple:</v>
          </cell>
          <cell r="F17">
            <v>4.5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9">
          <cell r="B19" t="str">
            <v>Enterprise Value Multiple:</v>
          </cell>
          <cell r="F19">
            <v>5</v>
          </cell>
          <cell r="H19" t="str">
            <v>PURCHASE PRICE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1">
          <cell r="B21" t="str">
            <v>Enterprise Value Multiple:</v>
          </cell>
          <cell r="F21">
            <v>5.5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3">
          <cell r="B23" t="str">
            <v>Enterprise Value Multiple:</v>
          </cell>
          <cell r="F23">
            <v>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5">
          <cell r="B25" t="str">
            <v>Enterprise Value Multiple:</v>
          </cell>
          <cell r="F25">
            <v>6.5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B27" t="str">
            <v>Enterprise Value Multiple:</v>
          </cell>
          <cell r="F27">
            <v>7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B29" t="str">
            <v>Enterprise Value Multiple:</v>
          </cell>
          <cell r="F29">
            <v>7.5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1">
          <cell r="B31" t="str">
            <v>Enterprise Value Multiple:</v>
          </cell>
          <cell r="F31">
            <v>8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3">
          <cell r="B33" t="str">
            <v>Enterprise Value Multiple:</v>
          </cell>
          <cell r="F33">
            <v>8.5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9">
          <cell r="B39" t="str">
            <v>YEAR-END BALANCES</v>
          </cell>
        </row>
        <row r="40">
          <cell r="M40">
            <v>2003</v>
          </cell>
          <cell r="N40">
            <v>2004</v>
          </cell>
          <cell r="O40">
            <v>2005</v>
          </cell>
          <cell r="P40">
            <v>2006</v>
          </cell>
          <cell r="Q40">
            <v>2007</v>
          </cell>
          <cell r="R40">
            <v>2008</v>
          </cell>
          <cell r="S40">
            <v>2009</v>
          </cell>
          <cell r="T40">
            <v>2010</v>
          </cell>
          <cell r="U40">
            <v>2011</v>
          </cell>
          <cell r="V40">
            <v>2012</v>
          </cell>
        </row>
        <row r="42">
          <cell r="B42" t="str">
            <v xml:space="preserve">   Existing Debt</v>
          </cell>
          <cell r="K42">
            <v>36204</v>
          </cell>
          <cell r="M42">
            <v>48121.518138533123</v>
          </cell>
          <cell r="N42">
            <v>31549.654783694416</v>
          </cell>
          <cell r="O42">
            <v>27866.116783694415</v>
          </cell>
          <cell r="P42">
            <v>25372.780783694416</v>
          </cell>
          <cell r="Q42">
            <v>25372.780783694416</v>
          </cell>
          <cell r="R42">
            <v>25372.780783694416</v>
          </cell>
          <cell r="S42">
            <v>25372.780783694416</v>
          </cell>
          <cell r="T42">
            <v>25372.780783694416</v>
          </cell>
          <cell r="U42">
            <v>25372.780783694416</v>
          </cell>
          <cell r="V42">
            <v>25372.780783694416</v>
          </cell>
        </row>
        <row r="43">
          <cell r="B43" t="str">
            <v xml:space="preserve">   Working Capital Revolver</v>
          </cell>
          <cell r="K43">
            <v>326.01477143074771</v>
          </cell>
          <cell r="M43">
            <v>326.01477143074771</v>
          </cell>
          <cell r="N43">
            <v>21079.044006926881</v>
          </cell>
          <cell r="O43">
            <v>24187.446668871293</v>
          </cell>
          <cell r="P43">
            <v>42220.191969810316</v>
          </cell>
          <cell r="Q43">
            <v>12174.124908534512</v>
          </cell>
          <cell r="R43">
            <v>12174.124908534512</v>
          </cell>
          <cell r="S43">
            <v>12174.124908534512</v>
          </cell>
          <cell r="T43">
            <v>12174.124908534512</v>
          </cell>
          <cell r="U43">
            <v>12174.124908534512</v>
          </cell>
          <cell r="V43">
            <v>12174.124908534533</v>
          </cell>
        </row>
        <row r="45">
          <cell r="B45" t="str">
            <v xml:space="preserve">   Senior Secured Debt 1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B46" t="str">
            <v xml:space="preserve">   Senior Secured Debt 2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B47" t="str">
            <v xml:space="preserve">   Senior Secured Debt 3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B48" t="str">
            <v xml:space="preserve">   Senior Secured Debt 4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B49" t="str">
            <v xml:space="preserve">   Bonds</v>
          </cell>
          <cell r="K49">
            <v>0</v>
          </cell>
          <cell r="M49">
            <v>25333.333333333332</v>
          </cell>
          <cell r="N49">
            <v>33333.333333333328</v>
          </cell>
          <cell r="O49">
            <v>29533.333333333328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B50" t="str">
            <v xml:space="preserve">   Senior Unsecured Debt 6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B51" t="str">
            <v xml:space="preserve">   Senior Unsecured Debt 7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B52" t="str">
            <v xml:space="preserve">   Capital Leases </v>
          </cell>
          <cell r="K52">
            <v>99</v>
          </cell>
          <cell r="M52">
            <v>99</v>
          </cell>
          <cell r="N52">
            <v>7932.3333333333339</v>
          </cell>
          <cell r="O52">
            <v>7932.3333333333339</v>
          </cell>
          <cell r="P52">
            <v>7932.3333333333339</v>
          </cell>
          <cell r="Q52">
            <v>7932.3333333333339</v>
          </cell>
          <cell r="R52">
            <v>7932.3333333333339</v>
          </cell>
          <cell r="S52">
            <v>7932.3333333333339</v>
          </cell>
          <cell r="T52">
            <v>7932.3333333333339</v>
          </cell>
          <cell r="U52">
            <v>7932.3333333333339</v>
          </cell>
          <cell r="V52">
            <v>7932.3333333333339</v>
          </cell>
        </row>
        <row r="53">
          <cell r="B53" t="str">
            <v xml:space="preserve">   Capital Leases 2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B54" t="str">
            <v xml:space="preserve">   Subordinated Debt 1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B55" t="str">
            <v xml:space="preserve">   Subordinated Debt 2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 t="str">
            <v xml:space="preserve">   Subordinated Debt 3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B57" t="str">
            <v xml:space="preserve">   Subordinated Debt 4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B58" t="str">
            <v xml:space="preserve">   Other Sub. Debt 1 (W/PIK)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B59" t="str">
            <v xml:space="preserve">   Other Sub. Debt 2 (W/PIK)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B60" t="str">
            <v xml:space="preserve">   ESOP Subordinated Debt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2">
          <cell r="B62" t="str">
            <v xml:space="preserve">   Preferred Stock - 1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B63" t="str">
            <v xml:space="preserve">   Preferred Stock - 2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5">
          <cell r="B65" t="str">
            <v>Sub Total</v>
          </cell>
          <cell r="K65">
            <v>36629.014771430746</v>
          </cell>
          <cell r="M65">
            <v>73879.866243297205</v>
          </cell>
          <cell r="N65">
            <v>93894.365457287946</v>
          </cell>
          <cell r="O65">
            <v>89519.230119232365</v>
          </cell>
          <cell r="P65">
            <v>75525.306086838056</v>
          </cell>
          <cell r="Q65">
            <v>45479.239025562267</v>
          </cell>
          <cell r="R65">
            <v>45479.239025562267</v>
          </cell>
          <cell r="S65">
            <v>45479.239025562267</v>
          </cell>
          <cell r="T65">
            <v>45479.239025562267</v>
          </cell>
          <cell r="U65">
            <v>45479.239025562267</v>
          </cell>
          <cell r="V65">
            <v>45479.239025562281</v>
          </cell>
        </row>
        <row r="66">
          <cell r="B66" t="str">
            <v xml:space="preserve">   CASH BALANCE</v>
          </cell>
          <cell r="K66">
            <v>5397</v>
          </cell>
          <cell r="M66">
            <v>900</v>
          </cell>
          <cell r="N66">
            <v>899.99999999998545</v>
          </cell>
          <cell r="O66">
            <v>899.99999999998545</v>
          </cell>
          <cell r="P66">
            <v>899.99999999998545</v>
          </cell>
          <cell r="Q66">
            <v>899.99999999998545</v>
          </cell>
          <cell r="R66">
            <v>7535.6239108602349</v>
          </cell>
          <cell r="S66">
            <v>217776.86077962848</v>
          </cell>
          <cell r="T66">
            <v>443834.23741531244</v>
          </cell>
          <cell r="U66">
            <v>669892.61405099637</v>
          </cell>
          <cell r="V66">
            <v>895951.99068668031</v>
          </cell>
        </row>
        <row r="70">
          <cell r="B70" t="str">
            <v>IRR CALCULATION - 2</v>
          </cell>
        </row>
        <row r="72">
          <cell r="B72" t="str">
            <v>EBITDA</v>
          </cell>
          <cell r="K72">
            <v>20494.639996557504</v>
          </cell>
          <cell r="M72">
            <v>16050.286768723534</v>
          </cell>
          <cell r="N72">
            <v>26163.586460900329</v>
          </cell>
          <cell r="O72">
            <v>40869.563377214778</v>
          </cell>
          <cell r="P72">
            <v>48524.093874042075</v>
          </cell>
          <cell r="Q72">
            <v>54986.726240221928</v>
          </cell>
          <cell r="R72">
            <v>57858.410372747203</v>
          </cell>
          <cell r="S72">
            <v>347996.52611676441</v>
          </cell>
          <cell r="T72">
            <v>347996.52611676441</v>
          </cell>
          <cell r="U72">
            <v>347996.52611676441</v>
          </cell>
          <cell r="V72">
            <v>347996.52611676441</v>
          </cell>
        </row>
        <row r="73">
          <cell r="K73">
            <v>2002</v>
          </cell>
          <cell r="M73">
            <v>2003</v>
          </cell>
          <cell r="N73">
            <v>2004</v>
          </cell>
          <cell r="O73">
            <v>2005</v>
          </cell>
          <cell r="P73">
            <v>2006</v>
          </cell>
          <cell r="Q73">
            <v>2007</v>
          </cell>
          <cell r="R73">
            <v>2008</v>
          </cell>
          <cell r="S73">
            <v>2009</v>
          </cell>
          <cell r="T73">
            <v>2010</v>
          </cell>
          <cell r="U73">
            <v>2011</v>
          </cell>
          <cell r="V73">
            <v>2012</v>
          </cell>
        </row>
        <row r="74">
          <cell r="B74" t="str">
            <v>YEAR</v>
          </cell>
          <cell r="K74">
            <v>0</v>
          </cell>
          <cell r="M74">
            <v>1</v>
          </cell>
          <cell r="N74">
            <v>2</v>
          </cell>
          <cell r="O74">
            <v>3</v>
          </cell>
          <cell r="P74">
            <v>4</v>
          </cell>
          <cell r="Q74">
            <v>5</v>
          </cell>
          <cell r="R74">
            <v>6</v>
          </cell>
          <cell r="S74">
            <v>7</v>
          </cell>
          <cell r="T74">
            <v>8</v>
          </cell>
          <cell r="U74">
            <v>9</v>
          </cell>
          <cell r="V74">
            <v>10</v>
          </cell>
        </row>
        <row r="76">
          <cell r="B76" t="str">
            <v>ENTERPRISE VALUE MULTIPLE:</v>
          </cell>
          <cell r="F76">
            <v>4</v>
          </cell>
        </row>
        <row r="77">
          <cell r="B77" t="str">
            <v xml:space="preserve">     EBITDA</v>
          </cell>
          <cell r="K77">
            <v>20494.639996557504</v>
          </cell>
          <cell r="M77">
            <v>16050.286768723534</v>
          </cell>
          <cell r="N77">
            <v>26163.586460900329</v>
          </cell>
          <cell r="O77">
            <v>40869.563377214778</v>
          </cell>
          <cell r="P77">
            <v>48524.093874042075</v>
          </cell>
          <cell r="Q77">
            <v>54986.726240221928</v>
          </cell>
          <cell r="R77">
            <v>57858.410372747203</v>
          </cell>
          <cell r="S77">
            <v>347996.52611676441</v>
          </cell>
          <cell r="T77">
            <v>347996.52611676441</v>
          </cell>
          <cell r="U77">
            <v>347996.52611676441</v>
          </cell>
          <cell r="V77">
            <v>347996.52611676441</v>
          </cell>
        </row>
        <row r="78">
          <cell r="B78" t="str">
            <v xml:space="preserve">     Enterprise Value Multiple:</v>
          </cell>
          <cell r="K78">
            <v>4</v>
          </cell>
          <cell r="M78">
            <v>4</v>
          </cell>
          <cell r="N78">
            <v>4</v>
          </cell>
          <cell r="O78">
            <v>4</v>
          </cell>
          <cell r="P78">
            <v>4</v>
          </cell>
          <cell r="Q78">
            <v>4</v>
          </cell>
          <cell r="R78">
            <v>4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</row>
        <row r="79">
          <cell r="B79" t="str">
            <v xml:space="preserve">          Implied Firm Value</v>
          </cell>
          <cell r="K79">
            <v>81978.559986230015</v>
          </cell>
          <cell r="M79">
            <v>64201.147074894136</v>
          </cell>
          <cell r="N79">
            <v>104654.34584360132</v>
          </cell>
          <cell r="O79">
            <v>163478.25350885911</v>
          </cell>
          <cell r="P79">
            <v>194096.3754961683</v>
          </cell>
          <cell r="Q79">
            <v>219946.90496088771</v>
          </cell>
          <cell r="R79">
            <v>231433.64149098881</v>
          </cell>
          <cell r="S79">
            <v>1391986.1044670576</v>
          </cell>
          <cell r="T79">
            <v>1391986.1044670576</v>
          </cell>
          <cell r="U79">
            <v>1391986.1044670576</v>
          </cell>
          <cell r="V79">
            <v>1391986.1044670576</v>
          </cell>
        </row>
        <row r="81">
          <cell r="B81" t="str">
            <v xml:space="preserve">          Implied Equity Value</v>
          </cell>
          <cell r="K81">
            <v>0</v>
          </cell>
          <cell r="M81">
            <v>-8778.7191684030695</v>
          </cell>
          <cell r="N81">
            <v>11659.980386313357</v>
          </cell>
          <cell r="O81">
            <v>74859.023389626731</v>
          </cell>
          <cell r="P81">
            <v>119471.06940933023</v>
          </cell>
          <cell r="Q81">
            <v>175367.66593532544</v>
          </cell>
          <cell r="R81">
            <v>193490.02637628678</v>
          </cell>
          <cell r="S81">
            <v>1564283.7262211237</v>
          </cell>
          <cell r="T81">
            <v>1790341.1028568079</v>
          </cell>
          <cell r="U81">
            <v>2016399.4794924916</v>
          </cell>
          <cell r="V81">
            <v>2242458.8561281757</v>
          </cell>
        </row>
        <row r="83">
          <cell r="B83" t="str">
            <v>IRR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5">
          <cell r="B85" t="str">
            <v>ENTERPRISE VALUE MULTIPLE:</v>
          </cell>
          <cell r="F85">
            <v>4.5</v>
          </cell>
        </row>
        <row r="86">
          <cell r="B86" t="str">
            <v xml:space="preserve">     EBITDA</v>
          </cell>
          <cell r="K86">
            <v>20494.639996557504</v>
          </cell>
          <cell r="M86">
            <v>16050.286768723534</v>
          </cell>
          <cell r="N86">
            <v>26163.586460900329</v>
          </cell>
          <cell r="O86">
            <v>40869.563377214778</v>
          </cell>
          <cell r="P86">
            <v>48524.093874042075</v>
          </cell>
          <cell r="Q86">
            <v>54986.726240221928</v>
          </cell>
          <cell r="R86">
            <v>57858.410372747203</v>
          </cell>
          <cell r="S86">
            <v>347996.52611676441</v>
          </cell>
          <cell r="T86">
            <v>347996.52611676441</v>
          </cell>
          <cell r="U86">
            <v>347996.52611676441</v>
          </cell>
          <cell r="V86">
            <v>347996.52611676441</v>
          </cell>
        </row>
        <row r="87">
          <cell r="B87" t="str">
            <v xml:space="preserve">     Enterprise Value Multiple:</v>
          </cell>
          <cell r="K87">
            <v>4.5</v>
          </cell>
          <cell r="M87">
            <v>4.5</v>
          </cell>
          <cell r="N87">
            <v>4.5</v>
          </cell>
          <cell r="O87">
            <v>4.5</v>
          </cell>
          <cell r="P87">
            <v>4.5</v>
          </cell>
          <cell r="Q87">
            <v>4.5</v>
          </cell>
          <cell r="R87">
            <v>4.5</v>
          </cell>
          <cell r="S87">
            <v>4.5</v>
          </cell>
          <cell r="T87">
            <v>4.5</v>
          </cell>
          <cell r="U87">
            <v>4.5</v>
          </cell>
          <cell r="V87">
            <v>4.5</v>
          </cell>
        </row>
        <row r="88">
          <cell r="B88" t="str">
            <v xml:space="preserve">          Implied Firm Value</v>
          </cell>
          <cell r="K88">
            <v>92225.879984508763</v>
          </cell>
          <cell r="M88">
            <v>72226.290459255906</v>
          </cell>
          <cell r="N88">
            <v>117736.13907405148</v>
          </cell>
          <cell r="O88">
            <v>183913.0351974665</v>
          </cell>
          <cell r="P88">
            <v>218358.42243318935</v>
          </cell>
          <cell r="Q88">
            <v>247440.26808099868</v>
          </cell>
          <cell r="R88">
            <v>260362.84667736242</v>
          </cell>
          <cell r="S88">
            <v>1565984.3675254397</v>
          </cell>
          <cell r="T88">
            <v>1565984.3675254397</v>
          </cell>
          <cell r="U88">
            <v>1565984.3675254397</v>
          </cell>
          <cell r="V88">
            <v>1565984.3675254397</v>
          </cell>
        </row>
        <row r="90">
          <cell r="B90" t="str">
            <v xml:space="preserve">          Implied Equity Value</v>
          </cell>
          <cell r="K90">
            <v>0</v>
          </cell>
          <cell r="M90">
            <v>-753.5757840412989</v>
          </cell>
          <cell r="N90">
            <v>24741.773616763516</v>
          </cell>
          <cell r="O90">
            <v>95293.805078234116</v>
          </cell>
          <cell r="P90">
            <v>143733.11634635128</v>
          </cell>
          <cell r="Q90">
            <v>202861.02905543637</v>
          </cell>
          <cell r="R90">
            <v>222419.2315626604</v>
          </cell>
          <cell r="S90">
            <v>1738281.9892795058</v>
          </cell>
          <cell r="T90">
            <v>1964339.36591519</v>
          </cell>
          <cell r="U90">
            <v>2190397.7425508737</v>
          </cell>
          <cell r="V90">
            <v>2416457.1191865578</v>
          </cell>
        </row>
        <row r="92">
          <cell r="B92" t="str">
            <v>IRR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4">
          <cell r="B94" t="str">
            <v>ENTERPRISE VALUE MULTIPLE:</v>
          </cell>
          <cell r="F94">
            <v>5</v>
          </cell>
        </row>
        <row r="95">
          <cell r="B95" t="str">
            <v xml:space="preserve">     EBITDA</v>
          </cell>
          <cell r="K95">
            <v>20494.639996557504</v>
          </cell>
          <cell r="M95">
            <v>16050.286768723534</v>
          </cell>
          <cell r="N95">
            <v>26163.586460900329</v>
          </cell>
          <cell r="O95">
            <v>40869.563377214778</v>
          </cell>
          <cell r="P95">
            <v>48524.093874042075</v>
          </cell>
          <cell r="Q95">
            <v>54986.726240221928</v>
          </cell>
          <cell r="R95">
            <v>57858.410372747203</v>
          </cell>
          <cell r="S95">
            <v>347996.52611676441</v>
          </cell>
          <cell r="T95">
            <v>347996.52611676441</v>
          </cell>
          <cell r="U95">
            <v>347996.52611676441</v>
          </cell>
          <cell r="V95">
            <v>347996.52611676441</v>
          </cell>
        </row>
        <row r="96">
          <cell r="B96" t="str">
            <v xml:space="preserve">     Enterprise Value Multiple:</v>
          </cell>
          <cell r="K96">
            <v>5</v>
          </cell>
          <cell r="M96">
            <v>5</v>
          </cell>
          <cell r="N96">
            <v>5</v>
          </cell>
          <cell r="O96">
            <v>5</v>
          </cell>
          <cell r="P96">
            <v>5</v>
          </cell>
          <cell r="Q96">
            <v>5</v>
          </cell>
          <cell r="R96">
            <v>5</v>
          </cell>
          <cell r="S96">
            <v>5</v>
          </cell>
          <cell r="T96">
            <v>5</v>
          </cell>
          <cell r="U96">
            <v>5</v>
          </cell>
          <cell r="V96">
            <v>5</v>
          </cell>
        </row>
        <row r="97">
          <cell r="B97" t="str">
            <v xml:space="preserve">          Implied Firm Value</v>
          </cell>
          <cell r="K97">
            <v>102473.19998278751</v>
          </cell>
          <cell r="M97">
            <v>80251.433843617677</v>
          </cell>
          <cell r="N97">
            <v>130817.93230450165</v>
          </cell>
          <cell r="O97">
            <v>204347.81688607388</v>
          </cell>
          <cell r="P97">
            <v>242620.46937021037</v>
          </cell>
          <cell r="Q97">
            <v>274933.63120110962</v>
          </cell>
          <cell r="R97">
            <v>289292.05186373601</v>
          </cell>
          <cell r="S97">
            <v>1739982.630583822</v>
          </cell>
          <cell r="T97">
            <v>1739982.630583822</v>
          </cell>
          <cell r="U97">
            <v>1739982.630583822</v>
          </cell>
          <cell r="V97">
            <v>1739982.630583822</v>
          </cell>
        </row>
        <row r="99">
          <cell r="B99" t="str">
            <v xml:space="preserve">          Implied Equity Value</v>
          </cell>
          <cell r="K99">
            <v>0</v>
          </cell>
          <cell r="M99">
            <v>7271.5676003204717</v>
          </cell>
          <cell r="N99">
            <v>37823.566847213689</v>
          </cell>
          <cell r="O99">
            <v>115728.5867668415</v>
          </cell>
          <cell r="P99">
            <v>167995.1632833723</v>
          </cell>
          <cell r="Q99">
            <v>230354.39217554731</v>
          </cell>
          <cell r="R99">
            <v>251348.43674903398</v>
          </cell>
          <cell r="S99">
            <v>1912280.2523378881</v>
          </cell>
          <cell r="T99">
            <v>2138337.628973572</v>
          </cell>
          <cell r="U99">
            <v>2364396.0056092562</v>
          </cell>
          <cell r="V99">
            <v>2590455.3822449399</v>
          </cell>
        </row>
        <row r="101">
          <cell r="B101" t="str">
            <v>IRR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3">
          <cell r="B103" t="str">
            <v>ENTERPRISE VALUE MULTIPLE:</v>
          </cell>
          <cell r="F103">
            <v>5.5</v>
          </cell>
        </row>
        <row r="104">
          <cell r="B104" t="str">
            <v xml:space="preserve">     EBITDA</v>
          </cell>
          <cell r="K104">
            <v>20494.639996557504</v>
          </cell>
          <cell r="M104">
            <v>16050.286768723534</v>
          </cell>
          <cell r="N104">
            <v>26163.586460900329</v>
          </cell>
          <cell r="O104">
            <v>40869.563377214778</v>
          </cell>
          <cell r="P104">
            <v>48524.093874042075</v>
          </cell>
          <cell r="Q104">
            <v>54986.726240221928</v>
          </cell>
          <cell r="R104">
            <v>57858.410372747203</v>
          </cell>
          <cell r="S104">
            <v>347996.52611676441</v>
          </cell>
          <cell r="T104">
            <v>347996.52611676441</v>
          </cell>
          <cell r="U104">
            <v>347996.52611676441</v>
          </cell>
          <cell r="V104">
            <v>347996.52611676441</v>
          </cell>
        </row>
        <row r="105">
          <cell r="B105" t="str">
            <v xml:space="preserve">     Enterprise Value Multiple:</v>
          </cell>
          <cell r="K105">
            <v>5.5</v>
          </cell>
          <cell r="M105">
            <v>5.5</v>
          </cell>
          <cell r="N105">
            <v>5.5</v>
          </cell>
          <cell r="O105">
            <v>5.5</v>
          </cell>
          <cell r="P105">
            <v>5.5</v>
          </cell>
          <cell r="Q105">
            <v>5.5</v>
          </cell>
          <cell r="R105">
            <v>5.5</v>
          </cell>
          <cell r="S105">
            <v>5.5</v>
          </cell>
          <cell r="T105">
            <v>5.5</v>
          </cell>
          <cell r="U105">
            <v>5.5</v>
          </cell>
          <cell r="V105">
            <v>5.5</v>
          </cell>
        </row>
        <row r="106">
          <cell r="B106" t="str">
            <v xml:space="preserve">          Implied Firm Value</v>
          </cell>
          <cell r="K106">
            <v>112720.51998106627</v>
          </cell>
          <cell r="M106">
            <v>88276.577227979433</v>
          </cell>
          <cell r="N106">
            <v>143899.72553495181</v>
          </cell>
          <cell r="O106">
            <v>224782.59857468127</v>
          </cell>
          <cell r="P106">
            <v>266882.51630723139</v>
          </cell>
          <cell r="Q106">
            <v>302426.99432122061</v>
          </cell>
          <cell r="R106">
            <v>318221.25705010962</v>
          </cell>
          <cell r="S106">
            <v>1913980.8936422043</v>
          </cell>
          <cell r="T106">
            <v>1913980.8936422043</v>
          </cell>
          <cell r="U106">
            <v>1913980.8936422043</v>
          </cell>
          <cell r="V106">
            <v>1913980.8936422043</v>
          </cell>
        </row>
        <row r="108">
          <cell r="B108" t="str">
            <v xml:space="preserve">          Implied Equity Value</v>
          </cell>
          <cell r="K108">
            <v>0</v>
          </cell>
          <cell r="M108">
            <v>15296.710984682228</v>
          </cell>
          <cell r="N108">
            <v>50905.360077663849</v>
          </cell>
          <cell r="O108">
            <v>136163.36845544889</v>
          </cell>
          <cell r="P108">
            <v>192257.21022039332</v>
          </cell>
          <cell r="Q108">
            <v>257847.75529565831</v>
          </cell>
          <cell r="R108">
            <v>280277.64193540759</v>
          </cell>
          <cell r="S108">
            <v>2086278.5153962704</v>
          </cell>
          <cell r="T108">
            <v>2312335.8920319546</v>
          </cell>
          <cell r="U108">
            <v>2538394.2686676383</v>
          </cell>
          <cell r="V108">
            <v>2764453.6453033225</v>
          </cell>
        </row>
        <row r="110">
          <cell r="B110" t="str">
            <v>IRR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2">
          <cell r="B112" t="str">
            <v>ENTERPRISE VALUE MULTIPLE:</v>
          </cell>
          <cell r="F112">
            <v>6</v>
          </cell>
        </row>
        <row r="113">
          <cell r="B113" t="str">
            <v xml:space="preserve">     EBITDA</v>
          </cell>
          <cell r="K113">
            <v>20494.639996557504</v>
          </cell>
          <cell r="M113">
            <v>16050.286768723534</v>
          </cell>
          <cell r="N113">
            <v>26163.586460900329</v>
          </cell>
          <cell r="O113">
            <v>40869.563377214778</v>
          </cell>
          <cell r="P113">
            <v>48524.093874042075</v>
          </cell>
          <cell r="Q113">
            <v>54986.726240221928</v>
          </cell>
          <cell r="R113">
            <v>57858.410372747203</v>
          </cell>
          <cell r="S113">
            <v>347996.52611676441</v>
          </cell>
          <cell r="T113">
            <v>347996.52611676441</v>
          </cell>
          <cell r="U113">
            <v>347996.52611676441</v>
          </cell>
          <cell r="V113">
            <v>347996.52611676441</v>
          </cell>
        </row>
        <row r="114">
          <cell r="B114" t="str">
            <v xml:space="preserve">     Enterprise Value Multiple:</v>
          </cell>
          <cell r="K114">
            <v>6</v>
          </cell>
          <cell r="M114">
            <v>6</v>
          </cell>
          <cell r="N114">
            <v>6</v>
          </cell>
          <cell r="O114">
            <v>6</v>
          </cell>
          <cell r="P114">
            <v>6</v>
          </cell>
          <cell r="Q114">
            <v>6</v>
          </cell>
          <cell r="R114">
            <v>6</v>
          </cell>
          <cell r="S114">
            <v>6</v>
          </cell>
          <cell r="T114">
            <v>6</v>
          </cell>
          <cell r="U114">
            <v>6</v>
          </cell>
          <cell r="V114">
            <v>6</v>
          </cell>
        </row>
        <row r="115">
          <cell r="B115" t="str">
            <v xml:space="preserve">          Implied Firm Value</v>
          </cell>
          <cell r="K115">
            <v>122967.83997934502</v>
          </cell>
          <cell r="M115">
            <v>96301.720612341203</v>
          </cell>
          <cell r="N115">
            <v>156981.51876540197</v>
          </cell>
          <cell r="O115">
            <v>245217.38026328868</v>
          </cell>
          <cell r="P115">
            <v>291144.56324425247</v>
          </cell>
          <cell r="Q115">
            <v>329920.35744133155</v>
          </cell>
          <cell r="R115">
            <v>347150.46223648323</v>
          </cell>
          <cell r="S115">
            <v>2087979.1567005864</v>
          </cell>
          <cell r="T115">
            <v>2087979.1567005864</v>
          </cell>
          <cell r="U115">
            <v>2087979.1567005864</v>
          </cell>
          <cell r="V115">
            <v>2087979.1567005864</v>
          </cell>
        </row>
        <row r="117">
          <cell r="B117" t="str">
            <v xml:space="preserve">          Implied Equity Value</v>
          </cell>
          <cell r="K117">
            <v>0</v>
          </cell>
          <cell r="M117">
            <v>23321.854369043998</v>
          </cell>
          <cell r="N117">
            <v>63987.153308114008</v>
          </cell>
          <cell r="O117">
            <v>156598.1501440563</v>
          </cell>
          <cell r="P117">
            <v>216519.25715741439</v>
          </cell>
          <cell r="Q117">
            <v>285341.11841576931</v>
          </cell>
          <cell r="R117">
            <v>309206.8471217812</v>
          </cell>
          <cell r="S117">
            <v>2260276.7784546525</v>
          </cell>
          <cell r="T117">
            <v>2486334.1550903367</v>
          </cell>
          <cell r="U117">
            <v>2712392.5317260204</v>
          </cell>
          <cell r="V117">
            <v>2938451.9083617046</v>
          </cell>
        </row>
        <row r="119">
          <cell r="B119" t="str">
            <v>IRR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1">
          <cell r="B121" t="str">
            <v>ENTERPRISE VALUE MULTIPLE:</v>
          </cell>
          <cell r="F121">
            <v>6.5</v>
          </cell>
        </row>
        <row r="122">
          <cell r="B122" t="str">
            <v xml:space="preserve">     EBITDA</v>
          </cell>
          <cell r="K122">
            <v>20494.639996557504</v>
          </cell>
          <cell r="M122">
            <v>16050.286768723534</v>
          </cell>
          <cell r="N122">
            <v>26163.586460900329</v>
          </cell>
          <cell r="O122">
            <v>40869.563377214778</v>
          </cell>
          <cell r="P122">
            <v>48524.093874042075</v>
          </cell>
          <cell r="Q122">
            <v>54986.726240221928</v>
          </cell>
          <cell r="R122">
            <v>57858.410372747203</v>
          </cell>
          <cell r="S122">
            <v>347996.52611676441</v>
          </cell>
          <cell r="T122">
            <v>347996.52611676441</v>
          </cell>
          <cell r="U122">
            <v>347996.52611676441</v>
          </cell>
          <cell r="V122">
            <v>347996.52611676441</v>
          </cell>
        </row>
        <row r="123">
          <cell r="B123" t="str">
            <v xml:space="preserve">     Enterprise Value Multiple:</v>
          </cell>
          <cell r="K123">
            <v>6.5</v>
          </cell>
          <cell r="M123">
            <v>6.5</v>
          </cell>
          <cell r="N123">
            <v>6.5</v>
          </cell>
          <cell r="O123">
            <v>6.5</v>
          </cell>
          <cell r="P123">
            <v>6.5</v>
          </cell>
          <cell r="Q123">
            <v>6.5</v>
          </cell>
          <cell r="R123">
            <v>6.5</v>
          </cell>
          <cell r="S123">
            <v>6.5</v>
          </cell>
          <cell r="T123">
            <v>6.5</v>
          </cell>
          <cell r="U123">
            <v>6.5</v>
          </cell>
          <cell r="V123">
            <v>6.5</v>
          </cell>
        </row>
        <row r="124">
          <cell r="B124" t="str">
            <v xml:space="preserve">          Implied Firm Value</v>
          </cell>
          <cell r="K124">
            <v>133215.15997762379</v>
          </cell>
          <cell r="M124">
            <v>104326.86399670297</v>
          </cell>
          <cell r="N124">
            <v>170063.31199585213</v>
          </cell>
          <cell r="O124">
            <v>265652.16195189604</v>
          </cell>
          <cell r="P124">
            <v>315406.61018127349</v>
          </cell>
          <cell r="Q124">
            <v>357413.72056144255</v>
          </cell>
          <cell r="R124">
            <v>376079.66742285684</v>
          </cell>
          <cell r="S124">
            <v>2261977.4197589685</v>
          </cell>
          <cell r="T124">
            <v>2261977.4197589685</v>
          </cell>
          <cell r="U124">
            <v>2261977.4197589685</v>
          </cell>
          <cell r="V124">
            <v>2261977.4197589685</v>
          </cell>
        </row>
        <row r="126">
          <cell r="B126" t="str">
            <v xml:space="preserve">          Implied Equity Value</v>
          </cell>
          <cell r="K126">
            <v>0</v>
          </cell>
          <cell r="M126">
            <v>31346.997753405769</v>
          </cell>
          <cell r="N126">
            <v>77068.946538564167</v>
          </cell>
          <cell r="O126">
            <v>177032.93183266366</v>
          </cell>
          <cell r="P126">
            <v>240781.30409443541</v>
          </cell>
          <cell r="Q126">
            <v>312834.4815358803</v>
          </cell>
          <cell r="R126">
            <v>338136.05230815482</v>
          </cell>
          <cell r="S126">
            <v>2434275.0415130351</v>
          </cell>
          <cell r="T126">
            <v>2660332.4181487188</v>
          </cell>
          <cell r="U126">
            <v>2886390.7947844029</v>
          </cell>
          <cell r="V126">
            <v>3112450.1714200866</v>
          </cell>
        </row>
        <row r="128">
          <cell r="B128" t="str">
            <v>IRR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30">
          <cell r="B130" t="str">
            <v>ENTERPRISE VALUE MULTIPLE:</v>
          </cell>
          <cell r="F130">
            <v>7</v>
          </cell>
        </row>
        <row r="131">
          <cell r="B131" t="str">
            <v xml:space="preserve">     EBITDA</v>
          </cell>
          <cell r="K131">
            <v>20494.639996557504</v>
          </cell>
          <cell r="M131">
            <v>16050.286768723534</v>
          </cell>
          <cell r="N131">
            <v>26163.586460900329</v>
          </cell>
          <cell r="O131">
            <v>40869.563377214778</v>
          </cell>
          <cell r="P131">
            <v>48524.093874042075</v>
          </cell>
          <cell r="Q131">
            <v>54986.726240221928</v>
          </cell>
          <cell r="R131">
            <v>57858.410372747203</v>
          </cell>
          <cell r="S131">
            <v>347996.52611676441</v>
          </cell>
          <cell r="T131">
            <v>347996.52611676441</v>
          </cell>
          <cell r="U131">
            <v>347996.52611676441</v>
          </cell>
          <cell r="V131">
            <v>347996.52611676441</v>
          </cell>
        </row>
        <row r="132">
          <cell r="B132" t="str">
            <v xml:space="preserve">     Enterprise Value Multiple:</v>
          </cell>
          <cell r="K132">
            <v>7</v>
          </cell>
          <cell r="M132">
            <v>7</v>
          </cell>
          <cell r="N132">
            <v>7</v>
          </cell>
          <cell r="O132">
            <v>7</v>
          </cell>
          <cell r="P132">
            <v>7</v>
          </cell>
          <cell r="Q132">
            <v>7</v>
          </cell>
          <cell r="R132">
            <v>7</v>
          </cell>
          <cell r="S132">
            <v>7</v>
          </cell>
          <cell r="T132">
            <v>7</v>
          </cell>
          <cell r="U132">
            <v>7</v>
          </cell>
          <cell r="V132">
            <v>7</v>
          </cell>
        </row>
        <row r="133">
          <cell r="B133" t="str">
            <v xml:space="preserve">          Implied Firm Value</v>
          </cell>
          <cell r="K133">
            <v>143462.47997590253</v>
          </cell>
          <cell r="M133">
            <v>112352.00738106473</v>
          </cell>
          <cell r="N133">
            <v>183145.10522630232</v>
          </cell>
          <cell r="O133">
            <v>286086.94364050345</v>
          </cell>
          <cell r="P133">
            <v>339668.6571182945</v>
          </cell>
          <cell r="Q133">
            <v>384907.08368155349</v>
          </cell>
          <cell r="R133">
            <v>405008.8726092304</v>
          </cell>
          <cell r="S133">
            <v>2435975.6828173511</v>
          </cell>
          <cell r="T133">
            <v>2435975.6828173511</v>
          </cell>
          <cell r="U133">
            <v>2435975.6828173511</v>
          </cell>
          <cell r="V133">
            <v>2435975.6828173511</v>
          </cell>
        </row>
        <row r="135">
          <cell r="B135" t="str">
            <v xml:space="preserve">          Implied Equity Value</v>
          </cell>
          <cell r="K135">
            <v>0</v>
          </cell>
          <cell r="M135">
            <v>39372.141137767525</v>
          </cell>
          <cell r="N135">
            <v>90150.739769014355</v>
          </cell>
          <cell r="O135">
            <v>197467.71352127107</v>
          </cell>
          <cell r="P135">
            <v>265043.35103145643</v>
          </cell>
          <cell r="Q135">
            <v>340327.84465599124</v>
          </cell>
          <cell r="R135">
            <v>367065.25749452837</v>
          </cell>
          <cell r="S135">
            <v>2608273.3045714176</v>
          </cell>
          <cell r="T135">
            <v>2834330.6812071013</v>
          </cell>
          <cell r="U135">
            <v>3060389.0578427855</v>
          </cell>
          <cell r="V135">
            <v>3286448.4344784692</v>
          </cell>
        </row>
        <row r="137">
          <cell r="B137" t="str">
            <v>IRR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9">
          <cell r="B139" t="str">
            <v>IRR CALCULATION - 3</v>
          </cell>
        </row>
        <row r="140">
          <cell r="B140" t="str">
            <v>YEAR</v>
          </cell>
          <cell r="K140">
            <v>0</v>
          </cell>
          <cell r="M140">
            <v>1</v>
          </cell>
          <cell r="N140">
            <v>2</v>
          </cell>
          <cell r="O140">
            <v>3</v>
          </cell>
          <cell r="P140">
            <v>4</v>
          </cell>
          <cell r="Q140">
            <v>5</v>
          </cell>
          <cell r="R140">
            <v>6</v>
          </cell>
          <cell r="S140">
            <v>7</v>
          </cell>
          <cell r="T140">
            <v>8</v>
          </cell>
          <cell r="U140">
            <v>9</v>
          </cell>
          <cell r="V140">
            <v>10</v>
          </cell>
        </row>
        <row r="142">
          <cell r="B142" t="str">
            <v>ENTERPRISE VALUE MULTIPLE:</v>
          </cell>
          <cell r="F142">
            <v>7.5</v>
          </cell>
        </row>
        <row r="143">
          <cell r="B143" t="str">
            <v xml:space="preserve">     EBITDA</v>
          </cell>
          <cell r="K143">
            <v>20494.639996557504</v>
          </cell>
          <cell r="M143">
            <v>16050.286768723534</v>
          </cell>
          <cell r="N143">
            <v>26163.586460900329</v>
          </cell>
          <cell r="O143">
            <v>40869.563377214778</v>
          </cell>
          <cell r="P143">
            <v>48524.093874042075</v>
          </cell>
          <cell r="Q143">
            <v>54986.726240221928</v>
          </cell>
          <cell r="R143">
            <v>57858.410372747203</v>
          </cell>
          <cell r="S143">
            <v>347996.52611676441</v>
          </cell>
          <cell r="T143">
            <v>347996.52611676441</v>
          </cell>
          <cell r="U143">
            <v>347996.52611676441</v>
          </cell>
          <cell r="V143">
            <v>347996.52611676441</v>
          </cell>
        </row>
        <row r="144">
          <cell r="B144" t="str">
            <v xml:space="preserve">     Enterprise Value Multiple:</v>
          </cell>
          <cell r="K144">
            <v>7.5</v>
          </cell>
          <cell r="M144">
            <v>7.5</v>
          </cell>
          <cell r="N144">
            <v>7.5</v>
          </cell>
          <cell r="O144">
            <v>7.5</v>
          </cell>
          <cell r="P144">
            <v>7.5</v>
          </cell>
          <cell r="Q144">
            <v>7.5</v>
          </cell>
          <cell r="R144">
            <v>7.5</v>
          </cell>
          <cell r="S144">
            <v>7.5</v>
          </cell>
          <cell r="T144">
            <v>7.5</v>
          </cell>
          <cell r="U144">
            <v>7.5</v>
          </cell>
          <cell r="V144">
            <v>7.5</v>
          </cell>
        </row>
        <row r="145">
          <cell r="B145" t="str">
            <v xml:space="preserve">          Implied Firm Value</v>
          </cell>
          <cell r="K145">
            <v>153709.79997418128</v>
          </cell>
          <cell r="M145">
            <v>120377.1507654265</v>
          </cell>
          <cell r="N145">
            <v>196226.89845675247</v>
          </cell>
          <cell r="O145">
            <v>306521.72532911081</v>
          </cell>
          <cell r="P145">
            <v>363930.70405531558</v>
          </cell>
          <cell r="Q145">
            <v>412400.44680166448</v>
          </cell>
          <cell r="R145">
            <v>433938.07779560401</v>
          </cell>
          <cell r="S145">
            <v>2609973.9458757332</v>
          </cell>
          <cell r="T145">
            <v>2609973.9458757332</v>
          </cell>
          <cell r="U145">
            <v>2609973.9458757332</v>
          </cell>
          <cell r="V145">
            <v>2609973.9458757332</v>
          </cell>
        </row>
        <row r="147">
          <cell r="B147" t="str">
            <v xml:space="preserve">          Implied Equity Value</v>
          </cell>
          <cell r="K147">
            <v>0</v>
          </cell>
          <cell r="M147">
            <v>47397.284522129296</v>
          </cell>
          <cell r="N147">
            <v>103232.53299946451</v>
          </cell>
          <cell r="O147">
            <v>217902.49520987843</v>
          </cell>
          <cell r="P147">
            <v>289305.39796847751</v>
          </cell>
          <cell r="Q147">
            <v>367821.20777610224</v>
          </cell>
          <cell r="R147">
            <v>395994.46268090198</v>
          </cell>
          <cell r="S147">
            <v>2782271.5676297997</v>
          </cell>
          <cell r="T147">
            <v>3008328.9442654834</v>
          </cell>
          <cell r="U147">
            <v>3234387.3209011676</v>
          </cell>
          <cell r="V147">
            <v>3460446.6975368513</v>
          </cell>
        </row>
        <row r="149">
          <cell r="B149" t="str">
            <v>IRR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2">
          <cell r="B152" t="str">
            <v>ENTERPRISE VALUE MULTIPLE:</v>
          </cell>
          <cell r="F152">
            <v>8</v>
          </cell>
        </row>
        <row r="153">
          <cell r="B153" t="str">
            <v xml:space="preserve">     EBITDA</v>
          </cell>
          <cell r="K153">
            <v>20494.639996557504</v>
          </cell>
          <cell r="M153">
            <v>16050.286768723534</v>
          </cell>
          <cell r="N153">
            <v>26163.586460900329</v>
          </cell>
          <cell r="O153">
            <v>40869.563377214778</v>
          </cell>
          <cell r="P153">
            <v>48524.093874042075</v>
          </cell>
          <cell r="Q153">
            <v>54986.726240221928</v>
          </cell>
          <cell r="R153">
            <v>57858.410372747203</v>
          </cell>
          <cell r="S153">
            <v>347996.52611676441</v>
          </cell>
          <cell r="T153">
            <v>347996.52611676441</v>
          </cell>
          <cell r="U153">
            <v>347996.52611676441</v>
          </cell>
          <cell r="V153">
            <v>347996.52611676441</v>
          </cell>
        </row>
        <row r="154">
          <cell r="B154" t="str">
            <v xml:space="preserve">     Enterprise Value Multiple:</v>
          </cell>
          <cell r="K154">
            <v>8</v>
          </cell>
          <cell r="M154">
            <v>8</v>
          </cell>
          <cell r="N154">
            <v>8</v>
          </cell>
          <cell r="O154">
            <v>8</v>
          </cell>
          <cell r="P154">
            <v>8</v>
          </cell>
          <cell r="Q154">
            <v>8</v>
          </cell>
          <cell r="R154">
            <v>8</v>
          </cell>
          <cell r="S154">
            <v>8</v>
          </cell>
          <cell r="T154">
            <v>8</v>
          </cell>
          <cell r="U154">
            <v>8</v>
          </cell>
          <cell r="V154">
            <v>8</v>
          </cell>
        </row>
        <row r="155">
          <cell r="B155" t="str">
            <v xml:space="preserve">          Implied Firm Value</v>
          </cell>
          <cell r="K155">
            <v>163957.11997246003</v>
          </cell>
          <cell r="M155">
            <v>128402.29414978827</v>
          </cell>
          <cell r="N155">
            <v>209308.69168720263</v>
          </cell>
          <cell r="O155">
            <v>326956.50701771822</v>
          </cell>
          <cell r="P155">
            <v>388192.7509923366</v>
          </cell>
          <cell r="Q155">
            <v>439893.80992177542</v>
          </cell>
          <cell r="R155">
            <v>462867.28298197762</v>
          </cell>
          <cell r="S155">
            <v>2783972.2089341152</v>
          </cell>
          <cell r="T155">
            <v>2783972.2089341152</v>
          </cell>
          <cell r="U155">
            <v>2783972.2089341152</v>
          </cell>
          <cell r="V155">
            <v>2783972.2089341152</v>
          </cell>
        </row>
        <row r="157">
          <cell r="B157" t="str">
            <v xml:space="preserve">          Implied Equity Value</v>
          </cell>
          <cell r="K157">
            <v>0</v>
          </cell>
          <cell r="M157">
            <v>55422.427906491066</v>
          </cell>
          <cell r="N157">
            <v>116314.32622991467</v>
          </cell>
          <cell r="O157">
            <v>238337.27689848584</v>
          </cell>
          <cell r="P157">
            <v>313567.44490549853</v>
          </cell>
          <cell r="Q157">
            <v>395314.57089621318</v>
          </cell>
          <cell r="R157">
            <v>424923.6678672756</v>
          </cell>
          <cell r="S157">
            <v>2956269.8306881818</v>
          </cell>
          <cell r="T157">
            <v>3182327.2073238655</v>
          </cell>
          <cell r="U157">
            <v>3408385.5839595497</v>
          </cell>
          <cell r="V157">
            <v>3634444.9605952334</v>
          </cell>
        </row>
        <row r="159">
          <cell r="B159" t="str">
            <v>IRR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</row>
        <row r="162">
          <cell r="B162" t="str">
            <v>ENTERPRISE VALUE MULTIPLE:</v>
          </cell>
          <cell r="F162">
            <v>8.5</v>
          </cell>
        </row>
        <row r="163">
          <cell r="B163" t="str">
            <v xml:space="preserve">     EBITDA</v>
          </cell>
          <cell r="K163">
            <v>20494.639996557504</v>
          </cell>
          <cell r="M163">
            <v>16050.286768723534</v>
          </cell>
          <cell r="N163">
            <v>26163.586460900329</v>
          </cell>
          <cell r="O163">
            <v>40869.563377214778</v>
          </cell>
          <cell r="P163">
            <v>48524.093874042075</v>
          </cell>
          <cell r="Q163">
            <v>54986.726240221928</v>
          </cell>
          <cell r="R163">
            <v>57858.410372747203</v>
          </cell>
          <cell r="S163">
            <v>347996.52611676441</v>
          </cell>
          <cell r="T163">
            <v>347996.52611676441</v>
          </cell>
          <cell r="U163">
            <v>347996.52611676441</v>
          </cell>
          <cell r="V163">
            <v>347996.52611676441</v>
          </cell>
        </row>
        <row r="164">
          <cell r="B164" t="str">
            <v xml:space="preserve">     Enterprise Value Multiple:</v>
          </cell>
          <cell r="K164">
            <v>8.5</v>
          </cell>
          <cell r="M164">
            <v>8.5</v>
          </cell>
          <cell r="N164">
            <v>8.5</v>
          </cell>
          <cell r="O164">
            <v>8.5</v>
          </cell>
          <cell r="P164">
            <v>8.5</v>
          </cell>
          <cell r="Q164">
            <v>8.5</v>
          </cell>
          <cell r="R164">
            <v>8.5</v>
          </cell>
          <cell r="S164">
            <v>8.5</v>
          </cell>
          <cell r="T164">
            <v>8.5</v>
          </cell>
          <cell r="U164">
            <v>8.5</v>
          </cell>
          <cell r="V164">
            <v>8.5</v>
          </cell>
        </row>
        <row r="165">
          <cell r="B165" t="str">
            <v xml:space="preserve">          Implied Firm Value</v>
          </cell>
          <cell r="K165">
            <v>174204.43997073878</v>
          </cell>
          <cell r="M165">
            <v>136427.43753415003</v>
          </cell>
          <cell r="N165">
            <v>222390.48491765279</v>
          </cell>
          <cell r="O165">
            <v>347391.28870632563</v>
          </cell>
          <cell r="P165">
            <v>412454.79792935762</v>
          </cell>
          <cell r="Q165">
            <v>467387.17304188636</v>
          </cell>
          <cell r="R165">
            <v>491796.48816835124</v>
          </cell>
          <cell r="S165">
            <v>2957970.4719924973</v>
          </cell>
          <cell r="T165">
            <v>2957970.4719924973</v>
          </cell>
          <cell r="U165">
            <v>2957970.4719924973</v>
          </cell>
          <cell r="V165">
            <v>2957970.4719924973</v>
          </cell>
        </row>
        <row r="167">
          <cell r="B167" t="str">
            <v xml:space="preserve">          Implied Equity Value</v>
          </cell>
          <cell r="K167">
            <v>0</v>
          </cell>
          <cell r="M167">
            <v>63447.571290852822</v>
          </cell>
          <cell r="N167">
            <v>129396.11946036483</v>
          </cell>
          <cell r="O167">
            <v>258772.05858709326</v>
          </cell>
          <cell r="P167">
            <v>337829.49184251955</v>
          </cell>
          <cell r="Q167">
            <v>422807.93401632411</v>
          </cell>
          <cell r="R167">
            <v>453852.87305364921</v>
          </cell>
          <cell r="S167">
            <v>3130268.0937465639</v>
          </cell>
          <cell r="T167">
            <v>3356325.4703822476</v>
          </cell>
          <cell r="U167">
            <v>3582383.8470179318</v>
          </cell>
          <cell r="V167">
            <v>3808443.2236536155</v>
          </cell>
        </row>
        <row r="169">
          <cell r="B169" t="str">
            <v>IRR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</sheetData>
      <sheetData sheetId="37" refreshError="1">
        <row r="1">
          <cell r="B1" t="str">
            <v>DBC / PIT</v>
          </cell>
          <cell r="K1" t="str">
            <v>DBC / PIT Medium Term Model</v>
          </cell>
          <cell r="W1" t="str">
            <v>CONSERVATIVE CASE</v>
          </cell>
        </row>
        <row r="4">
          <cell r="B4" t="str">
            <v>COVENANT ANALYSIS</v>
          </cell>
        </row>
        <row r="7">
          <cell r="M7" t="str">
            <v/>
          </cell>
        </row>
        <row r="8">
          <cell r="B8" t="str">
            <v>BREAK EVEN EBITDA ANALYSIS:</v>
          </cell>
          <cell r="M8">
            <v>2003</v>
          </cell>
          <cell r="N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  <cell r="U8">
            <v>2011</v>
          </cell>
          <cell r="V8">
            <v>2012</v>
          </cell>
        </row>
        <row r="10">
          <cell r="B10" t="str">
            <v>Actual EBITDA</v>
          </cell>
          <cell r="M10">
            <v>16050.286768723534</v>
          </cell>
          <cell r="N10">
            <v>26163.586460900329</v>
          </cell>
          <cell r="O10">
            <v>40869.563377214778</v>
          </cell>
          <cell r="P10">
            <v>48524.093874042075</v>
          </cell>
          <cell r="Q10">
            <v>54986.726240221928</v>
          </cell>
          <cell r="R10">
            <v>57858.410372747203</v>
          </cell>
          <cell r="S10">
            <v>347996.52611676441</v>
          </cell>
          <cell r="T10">
            <v>347996.52611676441</v>
          </cell>
          <cell r="U10">
            <v>347996.52611676441</v>
          </cell>
          <cell r="V10">
            <v>347996.52611676441</v>
          </cell>
        </row>
        <row r="12">
          <cell r="B12" t="str">
            <v xml:space="preserve">     CAPEX</v>
          </cell>
          <cell r="M12">
            <v>31907.516348899477</v>
          </cell>
          <cell r="N12">
            <v>23206.980969985463</v>
          </cell>
          <cell r="O12">
            <v>19926.746179162517</v>
          </cell>
          <cell r="P12">
            <v>9571.4952242323416</v>
          </cell>
          <cell r="Q12">
            <v>6555.1011705828896</v>
          </cell>
          <cell r="R12">
            <v>34546</v>
          </cell>
          <cell r="S12">
            <v>34546</v>
          </cell>
          <cell r="T12">
            <v>34546</v>
          </cell>
          <cell r="U12">
            <v>34546</v>
          </cell>
          <cell r="V12">
            <v>34546</v>
          </cell>
        </row>
        <row r="13">
          <cell r="B13" t="str">
            <v xml:space="preserve">     Cash Taxes</v>
          </cell>
          <cell r="M13">
            <v>0</v>
          </cell>
          <cell r="N13">
            <v>-697.14217201855956</v>
          </cell>
          <cell r="O13">
            <v>-2742.8025759943871</v>
          </cell>
          <cell r="P13">
            <v>-3831.5878728769321</v>
          </cell>
          <cell r="Q13">
            <v>-5203.9348731482014</v>
          </cell>
          <cell r="R13">
            <v>-5738.7673508900371</v>
          </cell>
          <cell r="S13">
            <v>-82290.750516531771</v>
          </cell>
          <cell r="T13">
            <v>-82290.750516531771</v>
          </cell>
          <cell r="U13">
            <v>-82290.750516531771</v>
          </cell>
          <cell r="V13">
            <v>-82290.750516531756</v>
          </cell>
        </row>
        <row r="14">
          <cell r="B14" t="str">
            <v xml:space="preserve">     Working Capital</v>
          </cell>
          <cell r="M14">
            <v>7545.0227795352548</v>
          </cell>
          <cell r="N14">
            <v>-103.30062482852372</v>
          </cell>
          <cell r="O14">
            <v>1161.8964067130582</v>
          </cell>
          <cell r="P14">
            <v>7745.9272867976688</v>
          </cell>
          <cell r="Q14">
            <v>3302.7429288518324</v>
          </cell>
          <cell r="R14">
            <v>12451.244057308519</v>
          </cell>
          <cell r="S14">
            <v>225809.37663568399</v>
          </cell>
          <cell r="T14">
            <v>226057.37663568399</v>
          </cell>
          <cell r="U14">
            <v>226058.37663568393</v>
          </cell>
          <cell r="V14">
            <v>226059.37663568393</v>
          </cell>
        </row>
        <row r="15">
          <cell r="B15" t="str">
            <v xml:space="preserve">     Total Interest Expense</v>
          </cell>
          <cell r="M15">
            <v>8329.6093668661615</v>
          </cell>
          <cell r="N15">
            <v>14225.838328831302</v>
          </cell>
          <cell r="O15">
            <v>11233.292071779002</v>
          </cell>
          <cell r="P15">
            <v>10503.79493634567</v>
          </cell>
          <cell r="Q15">
            <v>6401.3568146528669</v>
          </cell>
          <cell r="R15">
            <v>5124.3989645486454</v>
          </cell>
          <cell r="S15">
            <v>5124.3989645486454</v>
          </cell>
          <cell r="T15">
            <v>5124.3989645486454</v>
          </cell>
          <cell r="U15">
            <v>5124.3989645486472</v>
          </cell>
          <cell r="V15">
            <v>5124.3989645486909</v>
          </cell>
        </row>
        <row r="16">
          <cell r="B16" t="str">
            <v xml:space="preserve">     Total Amortization of Principal</v>
          </cell>
          <cell r="M16">
            <v>56219.378189522336</v>
          </cell>
          <cell r="N16">
            <v>12017.635195546616</v>
          </cell>
          <cell r="O16">
            <v>7483.5379999999996</v>
          </cell>
          <cell r="P16">
            <v>32026.669333333328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M17" t="str">
            <v>______</v>
          </cell>
          <cell r="N17" t="str">
            <v>______</v>
          </cell>
          <cell r="O17" t="str">
            <v>______</v>
          </cell>
          <cell r="P17" t="str">
            <v>______</v>
          </cell>
          <cell r="Q17" t="str">
            <v>______</v>
          </cell>
          <cell r="R17" t="str">
            <v>______</v>
          </cell>
          <cell r="S17" t="str">
            <v>______</v>
          </cell>
          <cell r="T17" t="str">
            <v>______</v>
          </cell>
          <cell r="U17" t="str">
            <v>______</v>
          </cell>
          <cell r="V17" t="str">
            <v>______</v>
          </cell>
        </row>
        <row r="18">
          <cell r="B18" t="str">
            <v>Break-Even EBITDA</v>
          </cell>
          <cell r="M18">
            <v>104001.52668482323</v>
          </cell>
          <cell r="N18">
            <v>48650.011697516296</v>
          </cell>
          <cell r="O18">
            <v>37062.670081660188</v>
          </cell>
          <cell r="P18">
            <v>56016.298907832082</v>
          </cell>
          <cell r="Q18">
            <v>11055.266040939387</v>
          </cell>
          <cell r="R18">
            <v>46382.875670967129</v>
          </cell>
          <cell r="S18">
            <v>183189.02508370089</v>
          </cell>
          <cell r="T18">
            <v>183437.02508370089</v>
          </cell>
          <cell r="U18">
            <v>183438.02508370084</v>
          </cell>
          <cell r="V18">
            <v>183439.02508370086</v>
          </cell>
        </row>
        <row r="20">
          <cell r="B20" t="str">
            <v>DEBT SERVICE COVERAGE:</v>
          </cell>
        </row>
        <row r="21">
          <cell r="B21" t="str">
            <v xml:space="preserve">     Projected</v>
          </cell>
          <cell r="M21">
            <v>-0.36255026214419755</v>
          </cell>
          <cell r="N21">
            <v>0.14316124289995286</v>
          </cell>
          <cell r="O21">
            <v>1.2033941260862637</v>
          </cell>
          <cell r="P21">
            <v>0.82383909598815797</v>
          </cell>
          <cell r="Q21">
            <v>7.8628357192528808</v>
          </cell>
          <cell r="R21">
            <v>3.2393913473891343</v>
          </cell>
          <cell r="S21">
            <v>33.16133290425401</v>
          </cell>
          <cell r="T21">
            <v>33.11293698470994</v>
          </cell>
          <cell r="U21">
            <v>33.112741839873067</v>
          </cell>
          <cell r="V21">
            <v>33.112546695035917</v>
          </cell>
        </row>
        <row r="23">
          <cell r="B23" t="str">
            <v xml:space="preserve">     Break-Even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</row>
        <row r="25">
          <cell r="B25" t="str">
            <v>(EBITDA-CAPEX-Cash Taxes-Working Capital)/(Interest Expense+Amortization of Principal)</v>
          </cell>
        </row>
        <row r="28">
          <cell r="M28">
            <v>2003</v>
          </cell>
          <cell r="N28">
            <v>2004</v>
          </cell>
          <cell r="O28">
            <v>2005</v>
          </cell>
          <cell r="P28">
            <v>2006</v>
          </cell>
          <cell r="Q28">
            <v>2007</v>
          </cell>
          <cell r="R28">
            <v>2008</v>
          </cell>
          <cell r="S28">
            <v>2009</v>
          </cell>
          <cell r="T28">
            <v>2010</v>
          </cell>
          <cell r="U28">
            <v>2011</v>
          </cell>
          <cell r="V28">
            <v>2012</v>
          </cell>
        </row>
        <row r="30">
          <cell r="B30" t="str">
            <v>COVENANT A:</v>
          </cell>
        </row>
        <row r="36">
          <cell r="B36" t="str">
            <v>COVENANT B:</v>
          </cell>
        </row>
        <row r="43">
          <cell r="B43" t="str">
            <v>COVENANT C:</v>
          </cell>
        </row>
        <row r="49">
          <cell r="B49" t="str">
            <v>FEE WORKSHEET</v>
          </cell>
        </row>
        <row r="53">
          <cell r="L53" t="str">
            <v>Committed $</v>
          </cell>
          <cell r="N53" t="str">
            <v>Applied %</v>
          </cell>
          <cell r="P53" t="str">
            <v>Total</v>
          </cell>
        </row>
        <row r="55">
          <cell r="H55" t="str">
            <v>Senior Secured Credit Facilities</v>
          </cell>
          <cell r="L55">
            <v>0</v>
          </cell>
          <cell r="N55">
            <v>0</v>
          </cell>
          <cell r="P55">
            <v>0</v>
          </cell>
        </row>
        <row r="56">
          <cell r="H56" t="str">
            <v>Senior Unsecured Notes</v>
          </cell>
          <cell r="L56">
            <v>0</v>
          </cell>
          <cell r="N56">
            <v>0</v>
          </cell>
          <cell r="P56">
            <v>0</v>
          </cell>
        </row>
        <row r="57">
          <cell r="H57" t="str">
            <v>Subordinated Notes</v>
          </cell>
          <cell r="L57">
            <v>0</v>
          </cell>
          <cell r="N57">
            <v>0</v>
          </cell>
          <cell r="P57">
            <v>0</v>
          </cell>
        </row>
        <row r="58">
          <cell r="H58" t="str">
            <v>Other Notes</v>
          </cell>
          <cell r="L58">
            <v>0</v>
          </cell>
          <cell r="N58">
            <v>0</v>
          </cell>
          <cell r="P58">
            <v>0</v>
          </cell>
        </row>
        <row r="59">
          <cell r="H59" t="str">
            <v>Other Debt</v>
          </cell>
          <cell r="L59">
            <v>0</v>
          </cell>
          <cell r="N59">
            <v>0</v>
          </cell>
          <cell r="P59">
            <v>0</v>
          </cell>
        </row>
        <row r="60">
          <cell r="H60" t="str">
            <v>Sponsor Fees</v>
          </cell>
          <cell r="L60">
            <v>0</v>
          </cell>
          <cell r="N60">
            <v>0</v>
          </cell>
          <cell r="P60">
            <v>0</v>
          </cell>
        </row>
        <row r="61">
          <cell r="H61" t="str">
            <v>Other/Legal</v>
          </cell>
          <cell r="L61">
            <v>0</v>
          </cell>
          <cell r="N61">
            <v>0</v>
          </cell>
          <cell r="P61">
            <v>0</v>
          </cell>
        </row>
        <row r="63">
          <cell r="H63" t="str">
            <v>TOTAL</v>
          </cell>
          <cell r="L63">
            <v>0</v>
          </cell>
          <cell r="P63">
            <v>0</v>
          </cell>
        </row>
      </sheetData>
      <sheetData sheetId="38" refreshError="1">
        <row r="1">
          <cell r="B1" t="str">
            <v>DBC / PIT</v>
          </cell>
          <cell r="F1" t="str">
            <v>DBC / PIT Medium Term Model</v>
          </cell>
          <cell r="O1" t="str">
            <v>CONSERVATIVE CASE</v>
          </cell>
        </row>
        <row r="4">
          <cell r="B4" t="str">
            <v>DEBT/RETURN ANALYSIS</v>
          </cell>
        </row>
        <row r="6">
          <cell r="B6" t="str">
            <v>PURCHASE PRICE ANALYSIS:</v>
          </cell>
        </row>
        <row r="8">
          <cell r="B8" t="str">
            <v>EBITDA Multiple</v>
          </cell>
          <cell r="E8">
            <v>0</v>
          </cell>
        </row>
        <row r="9">
          <cell r="B9" t="str">
            <v>EBITDA (LTM)</v>
          </cell>
          <cell r="E9">
            <v>0</v>
          </cell>
        </row>
        <row r="10">
          <cell r="B10" t="str">
            <v>Purchase Price ($ MM)</v>
          </cell>
          <cell r="E10">
            <v>0</v>
          </cell>
        </row>
        <row r="12">
          <cell r="B12" t="str">
            <v>USES AND SOURCES:</v>
          </cell>
          <cell r="J12" t="str">
            <v>ASSUMPTIONS:</v>
          </cell>
        </row>
        <row r="14">
          <cell r="B14" t="str">
            <v>USES:</v>
          </cell>
          <cell r="J14" t="str">
            <v>Tax Rate</v>
          </cell>
          <cell r="N14">
            <v>0</v>
          </cell>
        </row>
        <row r="15">
          <cell r="B15" t="str">
            <v xml:space="preserve">   Purchase Price</v>
          </cell>
          <cell r="E15">
            <v>0</v>
          </cell>
        </row>
        <row r="16">
          <cell r="B16" t="str">
            <v xml:space="preserve">   Refinance Existing Debt</v>
          </cell>
          <cell r="E16">
            <v>0</v>
          </cell>
          <cell r="J16" t="str">
            <v>Average Senior Debt Rate</v>
          </cell>
          <cell r="N16">
            <v>0</v>
          </cell>
        </row>
        <row r="17">
          <cell r="B17" t="str">
            <v xml:space="preserve">   All Other</v>
          </cell>
          <cell r="E17">
            <v>0</v>
          </cell>
          <cell r="J17" t="str">
            <v>Subordinated Notes Rate</v>
          </cell>
          <cell r="N17">
            <v>0</v>
          </cell>
        </row>
        <row r="18">
          <cell r="B18" t="str">
            <v xml:space="preserve">   Fees and Expenses</v>
          </cell>
          <cell r="E18">
            <v>0</v>
          </cell>
          <cell r="J18" t="str">
            <v>Cash Sweep</v>
          </cell>
          <cell r="N18">
            <v>1</v>
          </cell>
        </row>
        <row r="19">
          <cell r="E19" t="str">
            <v>______</v>
          </cell>
        </row>
        <row r="20">
          <cell r="B20" t="str">
            <v>TOTAL USES</v>
          </cell>
          <cell r="E20">
            <v>0</v>
          </cell>
          <cell r="J20" t="str">
            <v>Purchase Price</v>
          </cell>
          <cell r="N20">
            <v>0</v>
          </cell>
        </row>
        <row r="22">
          <cell r="B22" t="str">
            <v>SOURCES:</v>
          </cell>
        </row>
        <row r="23">
          <cell r="B23" t="str">
            <v xml:space="preserve">   Cash</v>
          </cell>
          <cell r="E23">
            <v>0</v>
          </cell>
          <cell r="F23">
            <v>0</v>
          </cell>
        </row>
        <row r="24">
          <cell r="B24" t="str">
            <v xml:space="preserve">   Working Capital Revolver</v>
          </cell>
          <cell r="E24">
            <v>0</v>
          </cell>
          <cell r="F24">
            <v>0</v>
          </cell>
        </row>
        <row r="25">
          <cell r="B25" t="str">
            <v xml:space="preserve">   Senior Secured Debt 1</v>
          </cell>
          <cell r="E25">
            <v>0</v>
          </cell>
          <cell r="F25">
            <v>0</v>
          </cell>
        </row>
        <row r="26">
          <cell r="B26" t="str">
            <v xml:space="preserve">   Senior Secured Debt 2</v>
          </cell>
          <cell r="E26">
            <v>0</v>
          </cell>
          <cell r="F26">
            <v>0</v>
          </cell>
        </row>
        <row r="27">
          <cell r="B27" t="str">
            <v xml:space="preserve">   Senior Secured Debt 3</v>
          </cell>
          <cell r="E27">
            <v>0</v>
          </cell>
          <cell r="F27">
            <v>0</v>
          </cell>
        </row>
        <row r="28">
          <cell r="B28" t="str">
            <v xml:space="preserve">   Senior Secured Debt 4</v>
          </cell>
          <cell r="E28">
            <v>0</v>
          </cell>
          <cell r="F28">
            <v>0</v>
          </cell>
        </row>
        <row r="29">
          <cell r="B29" t="str">
            <v xml:space="preserve">   Bonds</v>
          </cell>
          <cell r="E29">
            <v>0</v>
          </cell>
          <cell r="F29">
            <v>0</v>
          </cell>
        </row>
        <row r="30">
          <cell r="B30" t="str">
            <v xml:space="preserve">   Senior Unsecured Debt 6</v>
          </cell>
          <cell r="E30">
            <v>0</v>
          </cell>
          <cell r="F30">
            <v>0</v>
          </cell>
        </row>
        <row r="31">
          <cell r="B31" t="str">
            <v xml:space="preserve">   Senior Unsecured Debt 7</v>
          </cell>
          <cell r="E31">
            <v>0</v>
          </cell>
          <cell r="F31">
            <v>0</v>
          </cell>
        </row>
        <row r="32">
          <cell r="B32" t="str">
            <v xml:space="preserve">   Capital Leases </v>
          </cell>
          <cell r="E32">
            <v>0</v>
          </cell>
          <cell r="F32">
            <v>0</v>
          </cell>
        </row>
        <row r="33">
          <cell r="B33" t="str">
            <v xml:space="preserve">   Capital Leases 2</v>
          </cell>
          <cell r="E33">
            <v>0</v>
          </cell>
          <cell r="F33">
            <v>0</v>
          </cell>
        </row>
        <row r="34">
          <cell r="B34" t="str">
            <v>TOTAL SENIOR DEBT</v>
          </cell>
          <cell r="E34">
            <v>0</v>
          </cell>
          <cell r="F34">
            <v>0</v>
          </cell>
        </row>
        <row r="35">
          <cell r="B35" t="str">
            <v xml:space="preserve">   Subordinated Debt 1</v>
          </cell>
          <cell r="E35">
            <v>0</v>
          </cell>
          <cell r="F35">
            <v>0</v>
          </cell>
        </row>
        <row r="36">
          <cell r="B36" t="str">
            <v xml:space="preserve">   Subordinated Debt 2</v>
          </cell>
          <cell r="E36">
            <v>0</v>
          </cell>
          <cell r="F36">
            <v>0</v>
          </cell>
        </row>
        <row r="37">
          <cell r="B37" t="str">
            <v xml:space="preserve">   Subordinated Debt 3</v>
          </cell>
          <cell r="E37">
            <v>0</v>
          </cell>
          <cell r="F37">
            <v>0</v>
          </cell>
        </row>
        <row r="38">
          <cell r="B38" t="str">
            <v xml:space="preserve">   Subordinated Debt 4</v>
          </cell>
          <cell r="E38">
            <v>0</v>
          </cell>
          <cell r="F38">
            <v>0</v>
          </cell>
        </row>
        <row r="39">
          <cell r="B39" t="str">
            <v xml:space="preserve">   Other Sub. Debt 1 (W/PIK)</v>
          </cell>
          <cell r="E39">
            <v>0</v>
          </cell>
          <cell r="F39">
            <v>0</v>
          </cell>
        </row>
        <row r="40">
          <cell r="B40" t="str">
            <v xml:space="preserve">   Other Sub. Debt 2 (W/PIK)</v>
          </cell>
          <cell r="E40">
            <v>0</v>
          </cell>
          <cell r="F40">
            <v>0</v>
          </cell>
        </row>
        <row r="41">
          <cell r="B41" t="str">
            <v xml:space="preserve">   ESOP Subordinated Debt</v>
          </cell>
          <cell r="E41">
            <v>0</v>
          </cell>
          <cell r="F41">
            <v>0</v>
          </cell>
        </row>
        <row r="42">
          <cell r="B42" t="str">
            <v>TOTAL SUB. DEBT</v>
          </cell>
          <cell r="E42">
            <v>0</v>
          </cell>
          <cell r="F42">
            <v>0</v>
          </cell>
        </row>
        <row r="43">
          <cell r="B43" t="str">
            <v xml:space="preserve">   Preferred Stock - 1</v>
          </cell>
          <cell r="E43">
            <v>0</v>
          </cell>
          <cell r="F43">
            <v>0</v>
          </cell>
        </row>
        <row r="44">
          <cell r="B44" t="str">
            <v xml:space="preserve">   Preferred Stock - 2</v>
          </cell>
          <cell r="E44">
            <v>0</v>
          </cell>
          <cell r="F44">
            <v>0</v>
          </cell>
        </row>
        <row r="45">
          <cell r="B45" t="str">
            <v xml:space="preserve">   Common Equity</v>
          </cell>
          <cell r="E45">
            <v>0</v>
          </cell>
          <cell r="F45">
            <v>0</v>
          </cell>
        </row>
        <row r="46">
          <cell r="B46" t="str">
            <v>TOTAL EQUITY</v>
          </cell>
          <cell r="E46">
            <v>0</v>
          </cell>
          <cell r="F46">
            <v>0</v>
          </cell>
        </row>
        <row r="47">
          <cell r="B47" t="str">
            <v xml:space="preserve">   Asset Sales</v>
          </cell>
          <cell r="E47">
            <v>0</v>
          </cell>
          <cell r="F47">
            <v>0</v>
          </cell>
        </row>
        <row r="48">
          <cell r="E48" t="str">
            <v>______</v>
          </cell>
          <cell r="F48" t="str">
            <v>______</v>
          </cell>
        </row>
        <row r="49">
          <cell r="B49" t="str">
            <v>TOTAL SOURCES</v>
          </cell>
          <cell r="E49">
            <v>0</v>
          </cell>
          <cell r="F49">
            <v>0</v>
          </cell>
        </row>
        <row r="52">
          <cell r="B52" t="str">
            <v>CREDIT STATISTICS:</v>
          </cell>
        </row>
        <row r="53">
          <cell r="E53" t="str">
            <v xml:space="preserve">PF  </v>
          </cell>
          <cell r="F53" t="str">
            <v xml:space="preserve">LTM  </v>
          </cell>
        </row>
        <row r="54">
          <cell r="E54">
            <v>2002</v>
          </cell>
          <cell r="F54" t="str">
            <v>(Est.)</v>
          </cell>
          <cell r="G54">
            <v>2003</v>
          </cell>
          <cell r="H54">
            <v>2004</v>
          </cell>
          <cell r="I54">
            <v>2005</v>
          </cell>
          <cell r="J54">
            <v>2006</v>
          </cell>
          <cell r="K54">
            <v>2007</v>
          </cell>
          <cell r="L54">
            <v>2008</v>
          </cell>
          <cell r="M54">
            <v>2009</v>
          </cell>
          <cell r="N54">
            <v>2010</v>
          </cell>
        </row>
        <row r="56">
          <cell r="B56" t="str">
            <v>EBITDA</v>
          </cell>
          <cell r="E56">
            <v>20494.639996557504</v>
          </cell>
          <cell r="F56">
            <v>0</v>
          </cell>
          <cell r="G56">
            <v>16050.286768723534</v>
          </cell>
          <cell r="H56">
            <v>26163.586460900329</v>
          </cell>
          <cell r="I56">
            <v>40869.563377214778</v>
          </cell>
          <cell r="J56">
            <v>48524.093874042075</v>
          </cell>
          <cell r="K56">
            <v>54986.726240221928</v>
          </cell>
          <cell r="L56">
            <v>57858.410372747203</v>
          </cell>
          <cell r="M56">
            <v>347996.52611676441</v>
          </cell>
          <cell r="N56">
            <v>347996.52611676441</v>
          </cell>
        </row>
        <row r="58">
          <cell r="B58" t="str">
            <v>Interest Expense</v>
          </cell>
          <cell r="E58">
            <v>4022.4134954761225</v>
          </cell>
          <cell r="F58">
            <v>0</v>
          </cell>
          <cell r="G58">
            <v>8329.6093668661615</v>
          </cell>
          <cell r="H58">
            <v>14225.838328831302</v>
          </cell>
          <cell r="I58">
            <v>11233.292071779002</v>
          </cell>
          <cell r="J58">
            <v>10503.79493634567</v>
          </cell>
          <cell r="K58">
            <v>6401.3568146528669</v>
          </cell>
          <cell r="L58">
            <v>5124.3989645486454</v>
          </cell>
          <cell r="M58">
            <v>5124.3989645486454</v>
          </cell>
          <cell r="N58">
            <v>5124.3989645486454</v>
          </cell>
        </row>
        <row r="60">
          <cell r="B60" t="str">
            <v>Capital Expenditures</v>
          </cell>
          <cell r="E60">
            <v>25382.611379559461</v>
          </cell>
          <cell r="F60">
            <v>25382.611379559461</v>
          </cell>
          <cell r="G60">
            <v>31907.516348899477</v>
          </cell>
          <cell r="H60">
            <v>23206.980969985463</v>
          </cell>
          <cell r="I60">
            <v>19926.746179162517</v>
          </cell>
          <cell r="J60">
            <v>9571.4952242323416</v>
          </cell>
          <cell r="K60">
            <v>6555.1011705828896</v>
          </cell>
          <cell r="L60">
            <v>34546</v>
          </cell>
          <cell r="M60">
            <v>34546</v>
          </cell>
          <cell r="N60">
            <v>34546</v>
          </cell>
        </row>
        <row r="62">
          <cell r="B62" t="str">
            <v>Senior Debt/EBITDA</v>
          </cell>
          <cell r="E62">
            <v>1.7713411899939611</v>
          </cell>
          <cell r="F62">
            <v>0</v>
          </cell>
          <cell r="G62">
            <v>4.6030246878369523</v>
          </cell>
          <cell r="H62">
            <v>3.5887421473201537</v>
          </cell>
          <cell r="I62">
            <v>2.1903642398377152</v>
          </cell>
          <cell r="J62">
            <v>1.5564495914727479</v>
          </cell>
          <cell r="K62">
            <v>0.82709486698436896</v>
          </cell>
          <cell r="L62">
            <v>0.78604370103787291</v>
          </cell>
          <cell r="M62">
            <v>0.13068877305488524</v>
          </cell>
          <cell r="N62">
            <v>0.13068877305488524</v>
          </cell>
        </row>
        <row r="64">
          <cell r="B64" t="str">
            <v>Total Debt/EBITDA</v>
          </cell>
          <cell r="E64">
            <v>1.7713411899939611</v>
          </cell>
          <cell r="F64">
            <v>0</v>
          </cell>
          <cell r="G64">
            <v>4.6030246878369523</v>
          </cell>
          <cell r="H64">
            <v>3.5887421473201537</v>
          </cell>
          <cell r="I64">
            <v>2.1903642398377152</v>
          </cell>
          <cell r="J64">
            <v>1.5564495914727479</v>
          </cell>
          <cell r="K64">
            <v>0.82709486698436896</v>
          </cell>
          <cell r="L64">
            <v>0.78604370103787291</v>
          </cell>
          <cell r="M64">
            <v>0.13068877305488524</v>
          </cell>
          <cell r="N64">
            <v>0.13068877305488524</v>
          </cell>
        </row>
        <row r="66">
          <cell r="B66" t="str">
            <v>EBITDA/Interest</v>
          </cell>
          <cell r="E66">
            <v>5.0951101918306403</v>
          </cell>
          <cell r="F66">
            <v>0</v>
          </cell>
          <cell r="G66">
            <v>1.9268954955521658</v>
          </cell>
          <cell r="H66">
            <v>1.8391595529294724</v>
          </cell>
          <cell r="I66">
            <v>3.6382534270509996</v>
          </cell>
          <cell r="J66">
            <v>4.6196726200486813</v>
          </cell>
          <cell r="K66">
            <v>8.5898549061280143</v>
          </cell>
          <cell r="L66">
            <v>11.290770053819053</v>
          </cell>
          <cell r="M66">
            <v>67.909725320814431</v>
          </cell>
          <cell r="N66">
            <v>67.909725320814431</v>
          </cell>
        </row>
        <row r="68">
          <cell r="B68" t="str">
            <v>EBITDA-CAPEX/Interest</v>
          </cell>
          <cell r="E68">
            <v>-1.2151837170642201</v>
          </cell>
          <cell r="F68">
            <v>0</v>
          </cell>
          <cell r="G68">
            <v>-1.903718275583659</v>
          </cell>
          <cell r="H68">
            <v>0.20783348035966051</v>
          </cell>
          <cell r="I68">
            <v>1.8643525926532394</v>
          </cell>
          <cell r="J68">
            <v>3.7084309895487699</v>
          </cell>
          <cell r="K68">
            <v>7.565837442271274</v>
          </cell>
          <cell r="L68">
            <v>4.5492965192651722</v>
          </cell>
          <cell r="M68">
            <v>61.168251786260555</v>
          </cell>
          <cell r="N68">
            <v>61.168251786260555</v>
          </cell>
        </row>
        <row r="71">
          <cell r="B71" t="str">
            <v>EQUITY RETURN ANALYSIS:</v>
          </cell>
        </row>
        <row r="72">
          <cell r="E72" t="str">
            <v xml:space="preserve">PF  </v>
          </cell>
        </row>
        <row r="73">
          <cell r="E73">
            <v>2002</v>
          </cell>
          <cell r="G73">
            <v>2003</v>
          </cell>
          <cell r="H73">
            <v>2004</v>
          </cell>
          <cell r="I73">
            <v>2005</v>
          </cell>
          <cell r="J73">
            <v>2006</v>
          </cell>
          <cell r="K73">
            <v>2007</v>
          </cell>
          <cell r="L73">
            <v>2008</v>
          </cell>
          <cell r="M73">
            <v>2009</v>
          </cell>
          <cell r="N73">
            <v>2010</v>
          </cell>
        </row>
        <row r="75">
          <cell r="B75" t="str">
            <v>Revenues</v>
          </cell>
          <cell r="E75">
            <v>124086.95851074401</v>
          </cell>
          <cell r="G75">
            <v>176843.41094001441</v>
          </cell>
          <cell r="H75">
            <v>225221.4371947794</v>
          </cell>
          <cell r="I75">
            <v>268164.37353706139</v>
          </cell>
          <cell r="J75">
            <v>306995.61706366594</v>
          </cell>
          <cell r="K75">
            <v>341981.55887740874</v>
          </cell>
          <cell r="L75">
            <v>357129.52611676441</v>
          </cell>
          <cell r="M75">
            <v>357129.52611676441</v>
          </cell>
          <cell r="N75">
            <v>357129.52611676441</v>
          </cell>
        </row>
        <row r="76">
          <cell r="B76" t="str">
            <v xml:space="preserve">     Growth</v>
          </cell>
          <cell r="G76">
            <v>0.42515710806710205</v>
          </cell>
          <cell r="H76">
            <v>0</v>
          </cell>
          <cell r="I76">
            <v>0.51639448770880814</v>
          </cell>
          <cell r="J76">
            <v>0.3630834652660766</v>
          </cell>
          <cell r="K76">
            <v>0.27526842722135691</v>
          </cell>
          <cell r="L76">
            <v>0.16330496680251141</v>
          </cell>
          <cell r="M76">
            <v>4.4294690301665683E-2</v>
          </cell>
          <cell r="N76">
            <v>0</v>
          </cell>
        </row>
        <row r="77">
          <cell r="B77" t="str">
            <v>COGS &amp; Oper. Exps.</v>
          </cell>
          <cell r="E77">
            <v>103592.31851418651</v>
          </cell>
          <cell r="G77">
            <v>160793.12417129087</v>
          </cell>
          <cell r="H77">
            <v>199057.85073387908</v>
          </cell>
          <cell r="I77">
            <v>227294.81015984662</v>
          </cell>
          <cell r="J77">
            <v>258471.52318962387</v>
          </cell>
          <cell r="K77">
            <v>286994.8326371868</v>
          </cell>
          <cell r="L77">
            <v>299271.11574401718</v>
          </cell>
          <cell r="M77">
            <v>9133</v>
          </cell>
          <cell r="N77">
            <v>9133</v>
          </cell>
        </row>
        <row r="78">
          <cell r="B78" t="str">
            <v>EBITDA</v>
          </cell>
          <cell r="E78">
            <v>20494.639996557504</v>
          </cell>
          <cell r="G78">
            <v>16050.286768723534</v>
          </cell>
          <cell r="H78">
            <v>26163.586460900329</v>
          </cell>
          <cell r="I78">
            <v>40869.563377214778</v>
          </cell>
          <cell r="J78">
            <v>48524.093874042075</v>
          </cell>
          <cell r="K78">
            <v>54986.726240221928</v>
          </cell>
          <cell r="L78">
            <v>57858.410372747203</v>
          </cell>
          <cell r="M78">
            <v>347996.52611676441</v>
          </cell>
          <cell r="N78">
            <v>347996.52611676441</v>
          </cell>
        </row>
        <row r="79">
          <cell r="B79" t="str">
            <v xml:space="preserve">     Margin</v>
          </cell>
          <cell r="E79">
            <v>0.16516352920990474</v>
          </cell>
          <cell r="G79">
            <v>0</v>
          </cell>
          <cell r="H79">
            <v>9.0759880073608273E-2</v>
          </cell>
          <cell r="I79">
            <v>0.11616827770383661</v>
          </cell>
          <cell r="J79">
            <v>0.15240489569195678</v>
          </cell>
          <cell r="K79">
            <v>0.15806119428727533</v>
          </cell>
          <cell r="L79">
            <v>0.16078857123384599</v>
          </cell>
          <cell r="M79">
            <v>0.16200959635532977</v>
          </cell>
          <cell r="N79">
            <v>0.97442664542664015</v>
          </cell>
        </row>
        <row r="80">
          <cell r="B80" t="str">
            <v>Non-Recurring Expenses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  <cell r="M80">
            <v>2</v>
          </cell>
          <cell r="N80">
            <v>3</v>
          </cell>
        </row>
        <row r="81">
          <cell r="B81" t="str">
            <v>D&amp;A</v>
          </cell>
          <cell r="E81">
            <v>2470.8283941078093</v>
          </cell>
          <cell r="G81">
            <v>13154.786625718221</v>
          </cell>
          <cell r="H81">
            <v>14773.998370596559</v>
          </cell>
          <cell r="I81">
            <v>14781.149915670881</v>
          </cell>
          <cell r="J81">
            <v>14789.906033450394</v>
          </cell>
          <cell r="K81">
            <v>14798.461134620975</v>
          </cell>
          <cell r="L81">
            <v>14833.007134620975</v>
          </cell>
          <cell r="M81">
            <v>6255.3599640380853</v>
          </cell>
          <cell r="N81">
            <v>6255.3599640380853</v>
          </cell>
        </row>
        <row r="82">
          <cell r="B82" t="str">
            <v>EBIT</v>
          </cell>
          <cell r="E82">
            <v>18023.811602449696</v>
          </cell>
          <cell r="G82">
            <v>2895.5001430053126</v>
          </cell>
          <cell r="H82">
            <v>11389.588090303771</v>
          </cell>
          <cell r="I82">
            <v>26088.413461543896</v>
          </cell>
          <cell r="J82">
            <v>33734.18784059168</v>
          </cell>
          <cell r="K82">
            <v>40188.265105600949</v>
          </cell>
          <cell r="L82">
            <v>43024.40323812623</v>
          </cell>
          <cell r="M82">
            <v>341739.16615272633</v>
          </cell>
          <cell r="N82">
            <v>341738.16615272633</v>
          </cell>
        </row>
        <row r="83">
          <cell r="B83" t="str">
            <v>Amortiz. of Fees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Interest Expense</v>
          </cell>
          <cell r="G84">
            <v>8329.6093668661615</v>
          </cell>
          <cell r="H84">
            <v>14225.838328831302</v>
          </cell>
          <cell r="I84">
            <v>11233.292071779002</v>
          </cell>
          <cell r="J84">
            <v>10503.79493634567</v>
          </cell>
          <cell r="K84">
            <v>6401.3568146528669</v>
          </cell>
          <cell r="L84">
            <v>5124.3989645486454</v>
          </cell>
          <cell r="M84">
            <v>5124.3989645486454</v>
          </cell>
          <cell r="N84">
            <v>5124.3989645486454</v>
          </cell>
        </row>
        <row r="85">
          <cell r="B85" t="str">
            <v>Income Before taxes</v>
          </cell>
          <cell r="G85">
            <v>-5434.1092238608489</v>
          </cell>
          <cell r="H85">
            <v>-2836.2502385275311</v>
          </cell>
          <cell r="I85">
            <v>14855.121389764894</v>
          </cell>
          <cell r="J85">
            <v>23230.392904246008</v>
          </cell>
          <cell r="K85">
            <v>33786.908290948079</v>
          </cell>
          <cell r="L85">
            <v>37900.004273577586</v>
          </cell>
          <cell r="M85">
            <v>336614.76718817768</v>
          </cell>
          <cell r="N85">
            <v>336613.76718817768</v>
          </cell>
        </row>
        <row r="86">
          <cell r="B86" t="str">
            <v>Tax Expense</v>
          </cell>
          <cell r="G86">
            <v>604.81011232147102</v>
          </cell>
          <cell r="H86">
            <v>697.14217201855956</v>
          </cell>
          <cell r="I86">
            <v>2742.8025759943871</v>
          </cell>
          <cell r="J86">
            <v>3831.5878728769321</v>
          </cell>
          <cell r="K86">
            <v>5203.9348731482014</v>
          </cell>
          <cell r="L86">
            <v>5738.7673508900371</v>
          </cell>
          <cell r="M86">
            <v>82290.750516531771</v>
          </cell>
          <cell r="N86">
            <v>82290.750516531771</v>
          </cell>
        </row>
        <row r="87">
          <cell r="B87" t="str">
            <v xml:space="preserve">     Net Income</v>
          </cell>
          <cell r="G87">
            <v>-6038.91933618232</v>
          </cell>
          <cell r="H87">
            <v>-3533.3924105460906</v>
          </cell>
          <cell r="I87">
            <v>12112.318813770507</v>
          </cell>
          <cell r="J87">
            <v>19398.805031369076</v>
          </cell>
          <cell r="K87">
            <v>28582.973417799876</v>
          </cell>
          <cell r="L87">
            <v>32161.236922687549</v>
          </cell>
          <cell r="M87">
            <v>254324.01667164592</v>
          </cell>
          <cell r="N87">
            <v>254323.01667164592</v>
          </cell>
        </row>
        <row r="89">
          <cell r="B89" t="str">
            <v>Add: D&amp;A</v>
          </cell>
          <cell r="G89">
            <v>13154.786625718221</v>
          </cell>
          <cell r="H89">
            <v>14773.998370596559</v>
          </cell>
          <cell r="I89">
            <v>14781.149915670881</v>
          </cell>
          <cell r="J89">
            <v>14789.906033450394</v>
          </cell>
          <cell r="K89">
            <v>14798.461134620975</v>
          </cell>
          <cell r="L89">
            <v>14833.007134620975</v>
          </cell>
          <cell r="M89">
            <v>6255.3599640380853</v>
          </cell>
          <cell r="N89">
            <v>6255.3599640380853</v>
          </cell>
        </row>
        <row r="90">
          <cell r="B90" t="str">
            <v>Add: Amortiz. of Fees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B92" t="str">
            <v>Less: CAPEX</v>
          </cell>
          <cell r="G92">
            <v>31907.516348899477</v>
          </cell>
          <cell r="H92">
            <v>23206.980969985463</v>
          </cell>
          <cell r="I92">
            <v>19926.746179162517</v>
          </cell>
          <cell r="J92">
            <v>9571.4952242323416</v>
          </cell>
          <cell r="K92">
            <v>6555.1011705828896</v>
          </cell>
          <cell r="L92">
            <v>34546</v>
          </cell>
          <cell r="M92">
            <v>34546</v>
          </cell>
          <cell r="N92">
            <v>34546</v>
          </cell>
        </row>
        <row r="93">
          <cell r="B93" t="str">
            <v>Less: Change In W/C</v>
          </cell>
          <cell r="G93">
            <v>7545.0227795352548</v>
          </cell>
          <cell r="H93">
            <v>-103.30062482852372</v>
          </cell>
          <cell r="I93">
            <v>1161.8964067130582</v>
          </cell>
          <cell r="J93">
            <v>7745.9272867976688</v>
          </cell>
          <cell r="K93">
            <v>3302.7429288518324</v>
          </cell>
          <cell r="L93">
            <v>12451.244057308519</v>
          </cell>
          <cell r="M93">
            <v>225809.37663568399</v>
          </cell>
          <cell r="N93">
            <v>226057.37663568399</v>
          </cell>
        </row>
        <row r="94">
          <cell r="B94" t="str">
            <v>Cash Available for Debt</v>
          </cell>
          <cell r="G94">
            <v>-32336.67183889883</v>
          </cell>
          <cell r="H94">
            <v>-11863.074385106471</v>
          </cell>
          <cell r="I94">
            <v>5804.8261435658133</v>
          </cell>
          <cell r="J94">
            <v>16871.288553789462</v>
          </cell>
          <cell r="K94">
            <v>33523.590452986129</v>
          </cell>
          <cell r="L94">
            <v>-2.999999999992724</v>
          </cell>
          <cell r="M94">
            <v>224</v>
          </cell>
          <cell r="N94">
            <v>-25</v>
          </cell>
        </row>
        <row r="95">
          <cell r="B95" t="str">
            <v>Cumulative Cash Available</v>
          </cell>
          <cell r="G95">
            <v>-32336.67183889883</v>
          </cell>
          <cell r="H95">
            <v>-44199.746224005299</v>
          </cell>
          <cell r="I95">
            <v>-38394.920080439486</v>
          </cell>
          <cell r="J95">
            <v>-21523.631526650024</v>
          </cell>
          <cell r="K95">
            <v>11999.958926336105</v>
          </cell>
          <cell r="L95">
            <v>11996.958926336112</v>
          </cell>
          <cell r="M95">
            <v>12220.958926336112</v>
          </cell>
          <cell r="N95">
            <v>12195.958926336112</v>
          </cell>
        </row>
        <row r="97">
          <cell r="B97" t="str">
            <v>Senior Debt</v>
          </cell>
          <cell r="G97">
            <v>73879.866243297205</v>
          </cell>
          <cell r="H97">
            <v>93894.365457287946</v>
          </cell>
          <cell r="I97">
            <v>89519.230119232365</v>
          </cell>
          <cell r="J97">
            <v>75525.306086838056</v>
          </cell>
          <cell r="K97">
            <v>45479.239025562267</v>
          </cell>
          <cell r="L97">
            <v>45479.239025562267</v>
          </cell>
          <cell r="M97">
            <v>45479.239025562267</v>
          </cell>
          <cell r="N97">
            <v>45479.239025562267</v>
          </cell>
        </row>
        <row r="98">
          <cell r="B98" t="str">
            <v>Subordinated Debt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B99" t="str">
            <v>Total Debt</v>
          </cell>
          <cell r="G99">
            <v>73879.866243297205</v>
          </cell>
          <cell r="H99">
            <v>93894.365457287946</v>
          </cell>
          <cell r="I99">
            <v>89519.230119232365</v>
          </cell>
          <cell r="J99">
            <v>75525.306086838056</v>
          </cell>
          <cell r="K99">
            <v>45479.239025562267</v>
          </cell>
          <cell r="L99">
            <v>45479.239025562267</v>
          </cell>
          <cell r="M99">
            <v>45479.239025562267</v>
          </cell>
          <cell r="N99">
            <v>45479.239025562267</v>
          </cell>
        </row>
        <row r="100">
          <cell r="B100" t="str">
            <v>Book Equity</v>
          </cell>
          <cell r="G100">
            <v>158775.64723155001</v>
          </cell>
          <cell r="H100">
            <v>154502.47115782034</v>
          </cell>
          <cell r="I100">
            <v>164445.31550289702</v>
          </cell>
          <cell r="J100">
            <v>180226.97234968736</v>
          </cell>
          <cell r="K100">
            <v>204592.6387125933</v>
          </cell>
          <cell r="L100">
            <v>236016.09197209723</v>
          </cell>
          <cell r="M100">
            <v>489622.32498055953</v>
          </cell>
          <cell r="N100">
            <v>743229.55798902176</v>
          </cell>
        </row>
        <row r="101">
          <cell r="B101" t="str">
            <v xml:space="preserve">      Total Capitalization</v>
          </cell>
          <cell r="G101">
            <v>232655.51347484722</v>
          </cell>
          <cell r="H101">
            <v>248396.8366151083</v>
          </cell>
          <cell r="I101">
            <v>253964.5456221294</v>
          </cell>
          <cell r="J101">
            <v>255752.27843652543</v>
          </cell>
          <cell r="K101">
            <v>250071.87773815557</v>
          </cell>
          <cell r="L101">
            <v>281495.33099765948</v>
          </cell>
          <cell r="M101">
            <v>535101.56400612183</v>
          </cell>
          <cell r="N101">
            <v>788708.79701458407</v>
          </cell>
        </row>
        <row r="103">
          <cell r="B103" t="str">
            <v>Terminal Value</v>
          </cell>
          <cell r="K103">
            <v>0</v>
          </cell>
        </row>
        <row r="104">
          <cell r="B104" t="str">
            <v>Less: Debt, Net Of Cash</v>
          </cell>
          <cell r="K104">
            <v>44579.239025562281</v>
          </cell>
        </row>
        <row r="105">
          <cell r="B105" t="str">
            <v xml:space="preserve">      Equity Value</v>
          </cell>
          <cell r="K105">
            <v>-44579.239025562281</v>
          </cell>
        </row>
        <row r="106">
          <cell r="B106" t="str">
            <v>Less: Initial Equity Invested</v>
          </cell>
          <cell r="K106">
            <v>0</v>
          </cell>
        </row>
        <row r="107">
          <cell r="K107">
            <v>-44579.239025562281</v>
          </cell>
        </row>
        <row r="108">
          <cell r="B108" t="str">
            <v>Less: Management Options (Assumed 5%)</v>
          </cell>
          <cell r="K108">
            <v>0</v>
          </cell>
        </row>
        <row r="109">
          <cell r="B109" t="str">
            <v xml:space="preserve">      Fully Diluted Equity Value</v>
          </cell>
          <cell r="K109">
            <v>-44579.239025562281</v>
          </cell>
        </row>
        <row r="111">
          <cell r="B111" t="str">
            <v>Equity Cash Flows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-44579.239025562281</v>
          </cell>
        </row>
        <row r="113">
          <cell r="F113" t="str">
            <v>Exit Multiple</v>
          </cell>
          <cell r="K113">
            <v>0</v>
          </cell>
          <cell r="L113">
            <v>0</v>
          </cell>
          <cell r="M113">
            <v>0</v>
          </cell>
        </row>
        <row r="115">
          <cell r="F115" t="str">
            <v>IRR On Equity Investment (5 Year):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39" refreshError="1"/>
      <sheetData sheetId="40" refreshError="1">
        <row r="1">
          <cell r="G1" t="str">
            <v>-3</v>
          </cell>
          <cell r="H1" t="str">
            <v>-2</v>
          </cell>
          <cell r="I1" t="str">
            <v>-1</v>
          </cell>
          <cell r="J1" t="str">
            <v>0</v>
          </cell>
          <cell r="L1" t="str">
            <v>C</v>
          </cell>
          <cell r="M1" t="str">
            <v>B</v>
          </cell>
          <cell r="N1" t="str">
            <v>A</v>
          </cell>
        </row>
        <row r="2">
          <cell r="G2" t="str">
            <v>-3</v>
          </cell>
          <cell r="H2" t="str">
            <v>-2</v>
          </cell>
          <cell r="I2" t="str">
            <v>-1</v>
          </cell>
          <cell r="J2" t="str">
            <v>0</v>
          </cell>
          <cell r="L2" t="str">
            <v>C</v>
          </cell>
          <cell r="M2" t="str">
            <v>B</v>
          </cell>
          <cell r="N2" t="str">
            <v>A</v>
          </cell>
        </row>
        <row r="235">
          <cell r="A235" t="str">
            <v>MISC_CAPITALIZED INTEREST</v>
          </cell>
        </row>
        <row r="443">
          <cell r="C443" t="str">
            <v>COMPANY/PROJECT NAME:</v>
          </cell>
        </row>
        <row r="444">
          <cell r="C444" t="str">
            <v>FISCAL YEAR ENDING (DATE):</v>
          </cell>
        </row>
        <row r="445">
          <cell r="C445" t="str">
            <v>LTM Ending (DATE):</v>
          </cell>
          <cell r="N445">
            <v>38046</v>
          </cell>
        </row>
        <row r="446">
          <cell r="C446" t="str">
            <v>$Millions/$Thousands:</v>
          </cell>
        </row>
        <row r="447">
          <cell r="C447" t="str">
            <v>ANALYST NAME:</v>
          </cell>
        </row>
        <row r="453">
          <cell r="C453" t="str">
            <v>INCOME STATEMENT</v>
          </cell>
          <cell r="G453">
            <v>1</v>
          </cell>
        </row>
        <row r="456">
          <cell r="C456" t="str">
            <v xml:space="preserve">Exchange Rates </v>
          </cell>
          <cell r="E456" t="str">
            <v>US Last?</v>
          </cell>
          <cell r="F456" t="b">
            <v>1</v>
          </cell>
          <cell r="G456">
            <v>1</v>
          </cell>
          <cell r="H456">
            <v>1</v>
          </cell>
          <cell r="I456">
            <v>1</v>
          </cell>
          <cell r="J456">
            <v>1</v>
          </cell>
          <cell r="L456">
            <v>1</v>
          </cell>
          <cell r="M456">
            <v>1</v>
          </cell>
          <cell r="N456">
            <v>1</v>
          </cell>
        </row>
        <row r="458">
          <cell r="B458" t="str">
            <v>Ending MMMM dd:</v>
          </cell>
          <cell r="G458" t="str">
            <v>ENDING MMMM37621,DD:</v>
          </cell>
          <cell r="L458" t="str">
            <v>LTM Ending: MMMM DD:</v>
          </cell>
          <cell r="AA458" t="str">
            <v>Interim MMM DD - MMM DD</v>
          </cell>
        </row>
        <row r="459">
          <cell r="B459">
            <v>1999</v>
          </cell>
          <cell r="G459">
            <v>1999</v>
          </cell>
          <cell r="H459">
            <v>2000</v>
          </cell>
          <cell r="I459">
            <v>2001</v>
          </cell>
          <cell r="J459">
            <v>2002</v>
          </cell>
          <cell r="L459">
            <v>2002</v>
          </cell>
          <cell r="M459">
            <v>2003</v>
          </cell>
          <cell r="N459">
            <v>2004</v>
          </cell>
          <cell r="AA459">
            <v>2001</v>
          </cell>
          <cell r="AB459">
            <v>2002</v>
          </cell>
          <cell r="AC459">
            <v>2003</v>
          </cell>
          <cell r="AD459">
            <v>2004</v>
          </cell>
        </row>
        <row r="461">
          <cell r="A461" t="str">
            <v>IS_NET SALES</v>
          </cell>
          <cell r="C461" t="str">
            <v>Total Revenues</v>
          </cell>
          <cell r="G461">
            <v>0</v>
          </cell>
          <cell r="H461">
            <v>0</v>
          </cell>
          <cell r="I461">
            <v>57447</v>
          </cell>
          <cell r="J461">
            <v>124086.95851074401</v>
          </cell>
          <cell r="L461">
            <v>0</v>
          </cell>
          <cell r="M461">
            <v>57447</v>
          </cell>
          <cell r="N461">
            <v>124086.95851074401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3">
          <cell r="A463" t="str">
            <v>IS_COGS EXCLUDING DEP</v>
          </cell>
          <cell r="C463" t="str">
            <v>Cost of Goods Sold - Variable (Excl. Depreciation)</v>
          </cell>
          <cell r="G463">
            <v>0</v>
          </cell>
          <cell r="H463">
            <v>0</v>
          </cell>
          <cell r="I463">
            <v>37876</v>
          </cell>
          <cell r="J463">
            <v>80595.498370670597</v>
          </cell>
          <cell r="L463">
            <v>0</v>
          </cell>
          <cell r="M463">
            <v>37876</v>
          </cell>
          <cell r="N463">
            <v>80595.498370670597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 t="str">
            <v>IS_COGS EXCLUDING DEP - FIXED</v>
          </cell>
          <cell r="C464" t="str">
            <v>Cost of Goods Sold- Fixed (Excl. Depreciation)</v>
          </cell>
          <cell r="G464">
            <v>0</v>
          </cell>
          <cell r="H464">
            <v>0</v>
          </cell>
          <cell r="I464">
            <v>0</v>
          </cell>
          <cell r="J464">
            <v>4517.5996625286225</v>
          </cell>
          <cell r="L464">
            <v>0</v>
          </cell>
          <cell r="M464">
            <v>0</v>
          </cell>
          <cell r="N464">
            <v>4517.5996625286225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  <cell r="AA465" t="str">
            <v>______</v>
          </cell>
          <cell r="AB465" t="str">
            <v>______</v>
          </cell>
          <cell r="AC465" t="str">
            <v>______</v>
          </cell>
          <cell r="AD465" t="str">
            <v>______</v>
          </cell>
        </row>
        <row r="466">
          <cell r="A466" t="str">
            <v>IS_GROSS PROFIT</v>
          </cell>
          <cell r="C466" t="str">
            <v>Gross Profit</v>
          </cell>
          <cell r="G466">
            <v>0</v>
          </cell>
          <cell r="H466">
            <v>0</v>
          </cell>
          <cell r="I466">
            <v>19571</v>
          </cell>
          <cell r="J466">
            <v>38973.860477544789</v>
          </cell>
          <cell r="L466">
            <v>0</v>
          </cell>
          <cell r="M466">
            <v>19571</v>
          </cell>
          <cell r="N466">
            <v>38973.860477544789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8">
          <cell r="A468" t="str">
            <v>IS_SGA EXCLUDING AMORT</v>
          </cell>
          <cell r="C468" t="str">
            <v xml:space="preserve">Sales - Variable commercial exp. </v>
          </cell>
          <cell r="G468">
            <v>0</v>
          </cell>
          <cell r="H468">
            <v>0</v>
          </cell>
          <cell r="I468">
            <v>11538</v>
          </cell>
          <cell r="J468">
            <v>3741.8906125655931</v>
          </cell>
          <cell r="L468">
            <v>0</v>
          </cell>
          <cell r="M468">
            <v>11538</v>
          </cell>
          <cell r="N468">
            <v>3741.8906125655931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 t="str">
            <v>IS_SGA EXCLUDING AMORT - FIXED</v>
          </cell>
          <cell r="C469" t="str">
            <v>Sales - Variable marketing exp.</v>
          </cell>
          <cell r="G469">
            <v>0</v>
          </cell>
          <cell r="H469">
            <v>0</v>
          </cell>
          <cell r="I469">
            <v>0</v>
          </cell>
          <cell r="J469">
            <v>4929.6702006540527</v>
          </cell>
          <cell r="L469">
            <v>0</v>
          </cell>
          <cell r="M469">
            <v>0</v>
          </cell>
          <cell r="N469">
            <v>4929.6702006540527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  <cell r="AA470" t="str">
            <v>______</v>
          </cell>
          <cell r="AB470" t="str">
            <v>______</v>
          </cell>
          <cell r="AC470" t="str">
            <v>______</v>
          </cell>
          <cell r="AD470" t="str">
            <v>______</v>
          </cell>
        </row>
        <row r="471">
          <cell r="A471" t="str">
            <v>IS_OP INC</v>
          </cell>
          <cell r="C471" t="e">
            <v>#REF!</v>
          </cell>
          <cell r="G471">
            <v>0</v>
          </cell>
          <cell r="H471">
            <v>0</v>
          </cell>
          <cell r="I471">
            <v>8033</v>
          </cell>
          <cell r="J471">
            <v>30302.299664325146</v>
          </cell>
          <cell r="L471">
            <v>0</v>
          </cell>
          <cell r="M471">
            <v>8033</v>
          </cell>
          <cell r="N471">
            <v>30302.299664325146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3">
          <cell r="A473" t="str">
            <v>IS_OTHER_OP_INCOME</v>
          </cell>
          <cell r="C473" t="str">
            <v>G&amp;A - Fixed</v>
          </cell>
          <cell r="G473">
            <v>0</v>
          </cell>
          <cell r="H473">
            <v>0</v>
          </cell>
          <cell r="I473">
            <v>0</v>
          </cell>
          <cell r="J473">
            <v>9807.6596677676425</v>
          </cell>
          <cell r="L473">
            <v>0</v>
          </cell>
          <cell r="M473">
            <v>0</v>
          </cell>
          <cell r="N473">
            <v>9807.6596677676425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 t="str">
            <v>IS_RD EXPENSE</v>
          </cell>
          <cell r="C474" t="e">
            <v>#REF!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 t="str">
            <v>IS_CORPORATE ADJUSTMENTS</v>
          </cell>
          <cell r="C475" t="e">
            <v>#REF!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7">
          <cell r="A477" t="str">
            <v>IS_EBITDA</v>
          </cell>
          <cell r="C477" t="str">
            <v>EBITDA</v>
          </cell>
          <cell r="G477">
            <v>0</v>
          </cell>
          <cell r="H477">
            <v>0</v>
          </cell>
          <cell r="I477">
            <v>8033</v>
          </cell>
          <cell r="J477">
            <v>40109.959332092789</v>
          </cell>
          <cell r="L477">
            <v>0</v>
          </cell>
          <cell r="M477">
            <v>8033</v>
          </cell>
          <cell r="N477">
            <v>40109.959332092789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 t="str">
            <v>IS_EBITDA MARGIN</v>
          </cell>
          <cell r="C478" t="str">
            <v>EBITDA Margin</v>
          </cell>
          <cell r="G478">
            <v>0</v>
          </cell>
          <cell r="H478">
            <v>0</v>
          </cell>
          <cell r="I478">
            <v>0.13983323759291172</v>
          </cell>
          <cell r="J478">
            <v>0.32324073225326</v>
          </cell>
          <cell r="L478">
            <v>0</v>
          </cell>
          <cell r="M478">
            <v>0.13983323759291172</v>
          </cell>
          <cell r="N478">
            <v>0.32324073225326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80">
          <cell r="A480" t="str">
            <v>IS_DEP and AMORT</v>
          </cell>
          <cell r="C480" t="str">
            <v>Depreciation</v>
          </cell>
          <cell r="G480">
            <v>0</v>
          </cell>
          <cell r="H480">
            <v>0</v>
          </cell>
          <cell r="I480">
            <v>629</v>
          </cell>
          <cell r="J480">
            <v>2470.8283941078093</v>
          </cell>
          <cell r="L480">
            <v>0</v>
          </cell>
          <cell r="M480">
            <v>629</v>
          </cell>
          <cell r="N480">
            <v>2470.8283941078093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  <cell r="AA481" t="str">
            <v>______</v>
          </cell>
          <cell r="AB481" t="str">
            <v>______</v>
          </cell>
          <cell r="AC481" t="str">
            <v>______</v>
          </cell>
          <cell r="AD481" t="str">
            <v>______</v>
          </cell>
        </row>
        <row r="482">
          <cell r="A482" t="str">
            <v>IS_EBITA</v>
          </cell>
          <cell r="C482" t="str">
            <v>EBITA</v>
          </cell>
          <cell r="G482">
            <v>0</v>
          </cell>
          <cell r="H482">
            <v>0</v>
          </cell>
          <cell r="I482">
            <v>7404</v>
          </cell>
          <cell r="J482">
            <v>37639.130937984977</v>
          </cell>
          <cell r="L482">
            <v>0</v>
          </cell>
          <cell r="M482">
            <v>7404</v>
          </cell>
          <cell r="N482">
            <v>37639.130937984977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4">
          <cell r="A484" t="str">
            <v>IS_GOODWILL AMORT</v>
          </cell>
          <cell r="C484" t="str">
            <v>Amort. of Goodwill (Non-Deduct.)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 t="str">
            <v>IS_TRANSACTION AMORT</v>
          </cell>
          <cell r="C485" t="str">
            <v>Amort. of Transaction Exps. (Deduct.)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  <cell r="AA486" t="str">
            <v>______</v>
          </cell>
          <cell r="AB486" t="str">
            <v>______</v>
          </cell>
          <cell r="AC486" t="str">
            <v>______</v>
          </cell>
          <cell r="AD486" t="str">
            <v>______</v>
          </cell>
        </row>
        <row r="487">
          <cell r="A487" t="str">
            <v>IS_EBIT</v>
          </cell>
          <cell r="C487" t="str">
            <v>EBIT</v>
          </cell>
          <cell r="G487">
            <v>0</v>
          </cell>
          <cell r="H487">
            <v>0</v>
          </cell>
          <cell r="I487">
            <v>7404</v>
          </cell>
          <cell r="J487">
            <v>37639.130937984977</v>
          </cell>
          <cell r="L487">
            <v>0</v>
          </cell>
          <cell r="M487">
            <v>7404</v>
          </cell>
          <cell r="N487">
            <v>37639.130937984977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9">
          <cell r="C489" t="str">
            <v>INTEREST EXPENSE:</v>
          </cell>
        </row>
        <row r="490">
          <cell r="A490" t="str">
            <v>IS_INTEREST EXPENSE</v>
          </cell>
          <cell r="C490" t="str">
            <v xml:space="preserve">   Existing Debt</v>
          </cell>
          <cell r="G490">
            <v>0</v>
          </cell>
          <cell r="H490">
            <v>0</v>
          </cell>
          <cell r="I490">
            <v>0</v>
          </cell>
          <cell r="J490">
            <v>4022.4134954761225</v>
          </cell>
          <cell r="L490">
            <v>0</v>
          </cell>
          <cell r="M490">
            <v>0</v>
          </cell>
          <cell r="N490">
            <v>4022.4134954761225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 t="str">
            <v>IS_INT WC REVOLVER</v>
          </cell>
          <cell r="C491" t="str">
            <v xml:space="preserve">   Working Capital Revolver</v>
          </cell>
        </row>
        <row r="492">
          <cell r="A492" t="str">
            <v>IS_INT  WC COMM FEE</v>
          </cell>
          <cell r="C492" t="str">
            <v xml:space="preserve">   Short Term Debt - Seas. Borr./SBLC/Comm. Fee</v>
          </cell>
        </row>
        <row r="493">
          <cell r="A493" t="str">
            <v>IS_INT SEN SEC DEBT 1</v>
          </cell>
          <cell r="C493" t="str">
            <v xml:space="preserve">   Senior Secured Debt 1</v>
          </cell>
        </row>
        <row r="494">
          <cell r="A494" t="str">
            <v>IS_INT SEN SEC DEBT 2</v>
          </cell>
          <cell r="C494" t="str">
            <v xml:space="preserve">   Senior Secured Debt 2</v>
          </cell>
        </row>
        <row r="495">
          <cell r="A495" t="str">
            <v>IS_INT SEN SEC DEBT 3</v>
          </cell>
          <cell r="C495" t="str">
            <v xml:space="preserve">   Senior Secured Debt 3</v>
          </cell>
        </row>
        <row r="496">
          <cell r="A496" t="str">
            <v>IS_INT SEN SEC DEBT 4</v>
          </cell>
          <cell r="C496" t="str">
            <v xml:space="preserve">   Senior Secured Debt 4</v>
          </cell>
        </row>
        <row r="497">
          <cell r="A497" t="str">
            <v>IS_INT SEN UNSEC DEBT 5</v>
          </cell>
          <cell r="C497" t="str">
            <v xml:space="preserve">   Bonds</v>
          </cell>
        </row>
        <row r="498">
          <cell r="A498" t="str">
            <v>IS_INT SEN UNSEC DEBT 6</v>
          </cell>
          <cell r="C498" t="str">
            <v xml:space="preserve">   Senior Unsecured Debt 6</v>
          </cell>
        </row>
        <row r="499">
          <cell r="A499" t="str">
            <v>IS_INT SEN UNSEC DEBT 7</v>
          </cell>
          <cell r="C499" t="str">
            <v xml:space="preserve">   Senior Unsecured Debt 7</v>
          </cell>
        </row>
        <row r="500">
          <cell r="A500" t="str">
            <v>IS_INT CAP LEASES 1</v>
          </cell>
          <cell r="C500" t="str">
            <v xml:space="preserve">   Capital Leases </v>
          </cell>
        </row>
        <row r="501">
          <cell r="A501" t="str">
            <v>IS_INT CAP LEASES 2</v>
          </cell>
          <cell r="C501" t="str">
            <v xml:space="preserve">   Capital Leases 2</v>
          </cell>
        </row>
        <row r="502">
          <cell r="A502" t="str">
            <v>IS_INT SUB DEBT 1</v>
          </cell>
          <cell r="C502" t="str">
            <v xml:space="preserve">   Subordinated Debt 1</v>
          </cell>
        </row>
        <row r="503">
          <cell r="A503" t="str">
            <v>IS_INT SUB DEBT 2</v>
          </cell>
          <cell r="C503" t="str">
            <v xml:space="preserve">   Subordinated Debt 2</v>
          </cell>
        </row>
        <row r="504">
          <cell r="A504" t="str">
            <v>IS_INT SUB DEBT 3</v>
          </cell>
          <cell r="C504" t="str">
            <v xml:space="preserve">   Subordinated Debt 3</v>
          </cell>
        </row>
        <row r="505">
          <cell r="A505" t="str">
            <v>IS_INT SUB DEBT 4</v>
          </cell>
          <cell r="C505" t="str">
            <v xml:space="preserve">   Subordinated Debt 4</v>
          </cell>
        </row>
        <row r="506">
          <cell r="A506" t="str">
            <v>IS_INT OTHER SUB DEBT 1 (PIK</v>
          </cell>
          <cell r="C506" t="str">
            <v xml:space="preserve">   Other Sub. Debt 1 (W/PIK)</v>
          </cell>
        </row>
        <row r="507">
          <cell r="A507" t="str">
            <v>IS_INT OTHER SUB DEBT 2 (PIK)</v>
          </cell>
          <cell r="C507" t="str">
            <v xml:space="preserve">   Other Sub. Debt 2 (W/PIK)</v>
          </cell>
        </row>
        <row r="508">
          <cell r="A508" t="str">
            <v>IS_INT ESOP SUB DEBT</v>
          </cell>
          <cell r="C508" t="str">
            <v xml:space="preserve">   ESOP Subordinated Debt</v>
          </cell>
        </row>
        <row r="509">
          <cell r="A509" t="str">
            <v>IS_INT OTHER INT EXPENSE</v>
          </cell>
          <cell r="C509" t="str">
            <v xml:space="preserve">   Other Interest Expense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  <cell r="AA510" t="str">
            <v>______</v>
          </cell>
          <cell r="AB510" t="str">
            <v>______</v>
          </cell>
          <cell r="AC510" t="str">
            <v>______</v>
          </cell>
          <cell r="AD510" t="str">
            <v>______</v>
          </cell>
        </row>
        <row r="511">
          <cell r="A511" t="str">
            <v>IS_TOT INTEREST EXP</v>
          </cell>
          <cell r="C511" t="str">
            <v xml:space="preserve">       Total Interest Expense</v>
          </cell>
          <cell r="G511">
            <v>0</v>
          </cell>
          <cell r="H511">
            <v>0</v>
          </cell>
          <cell r="I511">
            <v>0</v>
          </cell>
          <cell r="J511">
            <v>4022.4134954761225</v>
          </cell>
          <cell r="L511">
            <v>0</v>
          </cell>
          <cell r="M511">
            <v>0</v>
          </cell>
          <cell r="N511">
            <v>4022.4134954761225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</row>
        <row r="512">
          <cell r="A512" t="str">
            <v>IS_CASH INTEREST</v>
          </cell>
          <cell r="C512" t="str">
            <v xml:space="preserve">       Total Cash Interest Expense</v>
          </cell>
          <cell r="G512">
            <v>0</v>
          </cell>
          <cell r="H512">
            <v>0</v>
          </cell>
          <cell r="I512">
            <v>0</v>
          </cell>
          <cell r="J512">
            <v>4022.4134954761225</v>
          </cell>
          <cell r="L512">
            <v>0</v>
          </cell>
          <cell r="M512">
            <v>0</v>
          </cell>
          <cell r="N512">
            <v>4022.4134954761225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</row>
        <row r="514">
          <cell r="A514" t="str">
            <v>IS_INTEREST INCOME</v>
          </cell>
          <cell r="C514" t="str">
            <v>Interest Income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</row>
        <row r="515">
          <cell r="A515" t="str">
            <v>IS_OTHER INCOME</v>
          </cell>
          <cell r="C515" t="str">
            <v>Other Income/(Expense) - 3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</row>
        <row r="516">
          <cell r="A516" t="str">
            <v>IS_SPECIAL ITEMS</v>
          </cell>
          <cell r="C516" t="str">
            <v>Other Income/(Expense) - 4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</row>
        <row r="517">
          <cell r="A517" t="str">
            <v>IS_OTHER_5</v>
          </cell>
          <cell r="C517" t="str">
            <v>Other Income/(Expense) - 5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</row>
        <row r="518">
          <cell r="A518" t="str">
            <v>IS_ESOP PRINCIPAL PAYMENT</v>
          </cell>
          <cell r="C518" t="str">
            <v>ESOP Principal Payment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  <cell r="AA519" t="str">
            <v>______</v>
          </cell>
          <cell r="AB519" t="str">
            <v>______</v>
          </cell>
          <cell r="AC519" t="str">
            <v>______</v>
          </cell>
          <cell r="AD519" t="str">
            <v>______</v>
          </cell>
        </row>
        <row r="520">
          <cell r="A520" t="str">
            <v>IS_EBT</v>
          </cell>
          <cell r="C520" t="str">
            <v>EARNINGS BEFORE TAXES</v>
          </cell>
          <cell r="G520">
            <v>0</v>
          </cell>
          <cell r="H520">
            <v>0</v>
          </cell>
          <cell r="I520">
            <v>7404</v>
          </cell>
          <cell r="J520">
            <v>33616.717442508852</v>
          </cell>
          <cell r="L520">
            <v>0</v>
          </cell>
          <cell r="M520">
            <v>7404</v>
          </cell>
          <cell r="N520">
            <v>33616.717442508852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</row>
        <row r="522">
          <cell r="G522">
            <v>1999</v>
          </cell>
          <cell r="H522">
            <v>2000</v>
          </cell>
          <cell r="I522">
            <v>2001</v>
          </cell>
          <cell r="J522">
            <v>2002</v>
          </cell>
          <cell r="L522">
            <v>2002</v>
          </cell>
          <cell r="M522">
            <v>2003</v>
          </cell>
          <cell r="N522">
            <v>2004</v>
          </cell>
          <cell r="AA522">
            <v>2001</v>
          </cell>
          <cell r="AB522">
            <v>2002</v>
          </cell>
          <cell r="AC522">
            <v>2003</v>
          </cell>
          <cell r="AD522">
            <v>2004</v>
          </cell>
        </row>
        <row r="524">
          <cell r="C524" t="str">
            <v>INCOME TAXES:</v>
          </cell>
        </row>
        <row r="525">
          <cell r="A525" t="str">
            <v>IS_INCOME TAX PAYABLE</v>
          </cell>
          <cell r="C525" t="str">
            <v xml:space="preserve">   Currently Payable</v>
          </cell>
          <cell r="G525">
            <v>0</v>
          </cell>
          <cell r="H525">
            <v>0</v>
          </cell>
          <cell r="I525">
            <v>0</v>
          </cell>
          <cell r="J525">
            <v>1582.7825796644183</v>
          </cell>
          <cell r="L525">
            <v>0</v>
          </cell>
          <cell r="M525">
            <v>0</v>
          </cell>
          <cell r="N525">
            <v>1582.7825796644183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</row>
        <row r="526">
          <cell r="A526" t="str">
            <v>IS_DEFERRED TAXES</v>
          </cell>
          <cell r="C526" t="str">
            <v xml:space="preserve">   Deferred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  <cell r="AA527" t="str">
            <v>______</v>
          </cell>
          <cell r="AB527" t="str">
            <v>______</v>
          </cell>
          <cell r="AC527" t="str">
            <v>______</v>
          </cell>
          <cell r="AD527" t="str">
            <v>______</v>
          </cell>
        </row>
        <row r="528">
          <cell r="A528" t="str">
            <v>IS_PROV FOR TAXES</v>
          </cell>
          <cell r="C528" t="str">
            <v xml:space="preserve">      Provision for Taxes</v>
          </cell>
          <cell r="G528">
            <v>0</v>
          </cell>
          <cell r="H528">
            <v>0</v>
          </cell>
          <cell r="I528">
            <v>0</v>
          </cell>
          <cell r="J528">
            <v>1582.7825796644183</v>
          </cell>
          <cell r="L528">
            <v>0</v>
          </cell>
          <cell r="M528">
            <v>0</v>
          </cell>
          <cell r="N528">
            <v>1582.7825796644183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  <cell r="AA529" t="str">
            <v>______</v>
          </cell>
          <cell r="AB529" t="str">
            <v>______</v>
          </cell>
          <cell r="AC529" t="str">
            <v>______</v>
          </cell>
          <cell r="AD529" t="str">
            <v>______</v>
          </cell>
        </row>
        <row r="530">
          <cell r="A530" t="str">
            <v>IS_NET INC FROM CONT OPS</v>
          </cell>
          <cell r="C530" t="str">
            <v>NET INC. FROM CONT. OPERS.</v>
          </cell>
          <cell r="G530">
            <v>0</v>
          </cell>
          <cell r="H530">
            <v>0</v>
          </cell>
          <cell r="I530">
            <v>7404</v>
          </cell>
          <cell r="J530">
            <v>32033.934862844435</v>
          </cell>
          <cell r="L530">
            <v>0</v>
          </cell>
          <cell r="M530">
            <v>7404</v>
          </cell>
          <cell r="N530">
            <v>32033.934862844435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</row>
        <row r="532">
          <cell r="A532" t="str">
            <v>IS_EQUITY EARNINGS</v>
          </cell>
          <cell r="C532" t="str">
            <v>Equity Earnings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</row>
        <row r="533">
          <cell r="A533" t="str">
            <v>IS_MINORITY INTEREST</v>
          </cell>
          <cell r="C533" t="str">
            <v>Minority Interest Inc./(Exp.)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</row>
        <row r="534">
          <cell r="A534" t="str">
            <v>IS_GAIN ON ASSET SALES</v>
          </cell>
          <cell r="C534" t="str">
            <v>Gain/(Loss) on Sale of Assets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</row>
        <row r="535">
          <cell r="A535" t="str">
            <v>IS_EXTRA ITEMS and DISC OPS</v>
          </cell>
          <cell r="C535" t="str">
            <v>Other Unusual Item - 1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</row>
        <row r="536">
          <cell r="A536" t="str">
            <v>IS_UNUSUAL_2</v>
          </cell>
          <cell r="C536" t="str">
            <v>Other Unusual Item - 2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</row>
        <row r="537">
          <cell r="A537" t="str">
            <v>IS_UNUSUAL_3</v>
          </cell>
          <cell r="C537" t="str">
            <v>Other Unusual Item - 3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  <cell r="AA538" t="str">
            <v>______</v>
          </cell>
          <cell r="AB538" t="str">
            <v>______</v>
          </cell>
          <cell r="AC538" t="str">
            <v>______</v>
          </cell>
          <cell r="AD538" t="str">
            <v>______</v>
          </cell>
        </row>
        <row r="539">
          <cell r="A539" t="str">
            <v>IS_NET INCOME</v>
          </cell>
          <cell r="C539" t="str">
            <v>NET INCOME</v>
          </cell>
          <cell r="G539">
            <v>0</v>
          </cell>
          <cell r="H539">
            <v>0</v>
          </cell>
          <cell r="I539">
            <v>7404</v>
          </cell>
          <cell r="J539">
            <v>32033.934862844435</v>
          </cell>
          <cell r="L539">
            <v>0</v>
          </cell>
          <cell r="M539">
            <v>7404</v>
          </cell>
          <cell r="N539">
            <v>32033.934862844435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</row>
        <row r="542">
          <cell r="C542" t="str">
            <v>CASH FLOW STATEMENT</v>
          </cell>
          <cell r="G542">
            <v>1</v>
          </cell>
        </row>
        <row r="545">
          <cell r="G545" t="str">
            <v>ENDING MMMM37621,DD:</v>
          </cell>
          <cell r="L545" t="str">
            <v>LTM Ending: MMMM DD:</v>
          </cell>
          <cell r="AA545" t="str">
            <v>Interim MMM DD - MMM DD</v>
          </cell>
        </row>
        <row r="546">
          <cell r="G546">
            <v>1999</v>
          </cell>
          <cell r="H546">
            <v>2000</v>
          </cell>
          <cell r="I546">
            <v>2001</v>
          </cell>
          <cell r="J546">
            <v>2002</v>
          </cell>
          <cell r="L546">
            <v>2002</v>
          </cell>
          <cell r="M546">
            <v>2003</v>
          </cell>
          <cell r="N546">
            <v>2004</v>
          </cell>
          <cell r="AA546">
            <v>2001</v>
          </cell>
          <cell r="AB546">
            <v>2002</v>
          </cell>
          <cell r="AC546">
            <v>2003</v>
          </cell>
          <cell r="AD546">
            <v>2004</v>
          </cell>
        </row>
        <row r="548">
          <cell r="C548" t="str">
            <v>NET INCOME</v>
          </cell>
          <cell r="G548">
            <v>0</v>
          </cell>
          <cell r="H548">
            <v>0</v>
          </cell>
          <cell r="I548">
            <v>7404</v>
          </cell>
          <cell r="J548">
            <v>32033.934862844435</v>
          </cell>
          <cell r="L548">
            <v>0</v>
          </cell>
          <cell r="M548">
            <v>7404</v>
          </cell>
          <cell r="N548">
            <v>32033.934862844435</v>
          </cell>
        </row>
        <row r="550">
          <cell r="C550" t="str">
            <v xml:space="preserve">   Depreciation</v>
          </cell>
          <cell r="G550">
            <v>0</v>
          </cell>
          <cell r="H550">
            <v>0</v>
          </cell>
          <cell r="I550">
            <v>629</v>
          </cell>
          <cell r="J550">
            <v>2470.8283941078093</v>
          </cell>
          <cell r="L550">
            <v>0</v>
          </cell>
          <cell r="M550">
            <v>629</v>
          </cell>
          <cell r="N550">
            <v>2470.8283941078093</v>
          </cell>
        </row>
        <row r="551">
          <cell r="C551" t="str">
            <v xml:space="preserve">   Total Amortization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C552" t="str">
            <v xml:space="preserve">   Deferred Taxes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C553" t="str">
            <v xml:space="preserve">   Equity Earnings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C554" t="str">
            <v xml:space="preserve">   Minority Interest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C555" t="str">
            <v xml:space="preserve">   (Gain)/Loss on Sale of Assets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C556" t="str">
            <v xml:space="preserve">   Other Unusual Item - 1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C557" t="str">
            <v xml:space="preserve">   Other Unusual Item - 2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C558" t="str">
            <v xml:space="preserve">   Other Unusual Item - 3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C559" t="str">
            <v xml:space="preserve">   ESOP Equity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 t="str">
            <v>MISC_NON CASH INTEREST</v>
          </cell>
          <cell r="C560" t="str">
            <v xml:space="preserve">   Non-Cash Interest Items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C562" t="str">
            <v>FUNDS FROM OPERATIONS:</v>
          </cell>
          <cell r="G562">
            <v>0</v>
          </cell>
          <cell r="H562">
            <v>0</v>
          </cell>
          <cell r="I562">
            <v>8033</v>
          </cell>
          <cell r="J562">
            <v>34504.763256952247</v>
          </cell>
          <cell r="L562">
            <v>0</v>
          </cell>
          <cell r="M562">
            <v>8033</v>
          </cell>
          <cell r="N562">
            <v>34504.763256952247</v>
          </cell>
        </row>
        <row r="564">
          <cell r="C564" t="str">
            <v>WORKING CAPITAL:</v>
          </cell>
        </row>
        <row r="565">
          <cell r="C565" t="str">
            <v xml:space="preserve">   (Inc)/Dec In Trade Accounts receivable</v>
          </cell>
          <cell r="H565">
            <v>0</v>
          </cell>
          <cell r="I565">
            <v>0</v>
          </cell>
          <cell r="J565">
            <v>-8637.4738155619016</v>
          </cell>
          <cell r="M565">
            <v>0</v>
          </cell>
          <cell r="N565">
            <v>0</v>
          </cell>
        </row>
        <row r="566">
          <cell r="C566" t="str">
            <v xml:space="preserve">   (Inc)/Dec In Receivable due from shareholder</v>
          </cell>
          <cell r="H566">
            <v>0</v>
          </cell>
          <cell r="I566">
            <v>0</v>
          </cell>
          <cell r="J566">
            <v>-5961</v>
          </cell>
          <cell r="M566">
            <v>0</v>
          </cell>
          <cell r="N566">
            <v>0</v>
          </cell>
        </row>
        <row r="567">
          <cell r="C567" t="str">
            <v xml:space="preserve">   (Inc)/Dec In Inventories</v>
          </cell>
          <cell r="H567">
            <v>0</v>
          </cell>
          <cell r="I567">
            <v>0</v>
          </cell>
          <cell r="J567">
            <v>-15763</v>
          </cell>
          <cell r="M567">
            <v>0</v>
          </cell>
          <cell r="N567">
            <v>0</v>
          </cell>
        </row>
        <row r="568">
          <cell r="C568" t="str">
            <v xml:space="preserve">   (Inc)/Dec In Mark. Sec/Other Current Assets - 1</v>
          </cell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C569" t="str">
            <v xml:space="preserve">   (Inc)/Dec In VAT Receivable</v>
          </cell>
          <cell r="H569">
            <v>0</v>
          </cell>
          <cell r="I569">
            <v>0</v>
          </cell>
          <cell r="J569">
            <v>-7250</v>
          </cell>
          <cell r="M569">
            <v>0</v>
          </cell>
          <cell r="N569">
            <v>0</v>
          </cell>
        </row>
        <row r="570">
          <cell r="C570" t="str">
            <v xml:space="preserve">   (Inc)/Dec In Other Current Assets</v>
          </cell>
          <cell r="H570">
            <v>0</v>
          </cell>
          <cell r="I570">
            <v>0</v>
          </cell>
          <cell r="J570">
            <v>-17394</v>
          </cell>
          <cell r="M570">
            <v>0</v>
          </cell>
          <cell r="N570">
            <v>0</v>
          </cell>
        </row>
        <row r="571">
          <cell r="C571" t="str">
            <v xml:space="preserve">   Inc/(Dec) In Trade Accounts Payable</v>
          </cell>
          <cell r="H571">
            <v>0</v>
          </cell>
          <cell r="I571">
            <v>0</v>
          </cell>
          <cell r="J571">
            <v>31219</v>
          </cell>
          <cell r="M571">
            <v>0</v>
          </cell>
          <cell r="N571">
            <v>0</v>
          </cell>
        </row>
        <row r="572">
          <cell r="C572" t="str">
            <v xml:space="preserve">   Inc/(Dec) In Income Tax Payable</v>
          </cell>
          <cell r="H572">
            <v>0</v>
          </cell>
          <cell r="I572">
            <v>0</v>
          </cell>
          <cell r="J572">
            <v>77</v>
          </cell>
          <cell r="M572">
            <v>0</v>
          </cell>
          <cell r="N572">
            <v>0</v>
          </cell>
        </row>
        <row r="573">
          <cell r="C573" t="str">
            <v xml:space="preserve">   Inc/(Dec) In Accrued Expenses</v>
          </cell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C574" t="str">
            <v xml:space="preserve">   Inc/(Dec) In Short Term Debt</v>
          </cell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C575" t="str">
            <v xml:space="preserve">   Inc/(Dec) In Other Taxes Payable</v>
          </cell>
          <cell r="H575">
            <v>0</v>
          </cell>
          <cell r="I575">
            <v>0</v>
          </cell>
          <cell r="J575">
            <v>5203</v>
          </cell>
          <cell r="M575">
            <v>0</v>
          </cell>
          <cell r="N575">
            <v>0</v>
          </cell>
        </row>
        <row r="576">
          <cell r="C576" t="str">
            <v xml:space="preserve">   Inc/(Dec) In Capex Accounts Payable</v>
          </cell>
          <cell r="H576">
            <v>0</v>
          </cell>
          <cell r="I576">
            <v>0</v>
          </cell>
          <cell r="J576">
            <v>12149</v>
          </cell>
          <cell r="M576">
            <v>0</v>
          </cell>
          <cell r="N576">
            <v>0</v>
          </cell>
        </row>
        <row r="577">
          <cell r="C577" t="str">
            <v xml:space="preserve">   Inc/(Dec) In Buy - out obligation</v>
          </cell>
          <cell r="H577">
            <v>0</v>
          </cell>
          <cell r="I577">
            <v>0</v>
          </cell>
          <cell r="J577">
            <v>7067</v>
          </cell>
          <cell r="M577">
            <v>0</v>
          </cell>
          <cell r="N577">
            <v>0</v>
          </cell>
        </row>
        <row r="578">
          <cell r="C578" t="str">
            <v xml:space="preserve">   Inc/(Dec) In Other Amounts Payable</v>
          </cell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C580" t="str">
            <v xml:space="preserve">      Total Change in Working Capital</v>
          </cell>
          <cell r="H580">
            <v>0</v>
          </cell>
          <cell r="I580">
            <v>0</v>
          </cell>
          <cell r="J580">
            <v>709.52618443810206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C582" t="str">
            <v>CASH FLOW FROM OPERATIONS:</v>
          </cell>
          <cell r="H582">
            <v>0</v>
          </cell>
          <cell r="I582">
            <v>8033</v>
          </cell>
          <cell r="J582">
            <v>35214.289441390349</v>
          </cell>
          <cell r="M582">
            <v>8033</v>
          </cell>
          <cell r="N582">
            <v>34504.763256952247</v>
          </cell>
        </row>
        <row r="584">
          <cell r="C584" t="str">
            <v xml:space="preserve">   Capital Expenditures</v>
          </cell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C585" t="str">
            <v xml:space="preserve">   Asset Sales</v>
          </cell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C587" t="str">
            <v>FREE CASH FLOW (LEVERED):</v>
          </cell>
          <cell r="H587">
            <v>0</v>
          </cell>
          <cell r="I587">
            <v>8033</v>
          </cell>
          <cell r="J587">
            <v>35214.289441390349</v>
          </cell>
          <cell r="M587">
            <v>8033</v>
          </cell>
          <cell r="N587">
            <v>34504.763256952247</v>
          </cell>
        </row>
        <row r="589">
          <cell r="C589" t="str">
            <v>OTHER SOURCES/(USES):</v>
          </cell>
        </row>
        <row r="590">
          <cell r="A590" t="str">
            <v>MISC_DEBT ISSUED</v>
          </cell>
          <cell r="C590" t="str">
            <v xml:space="preserve">      TOTAL DEBT ISSUED</v>
          </cell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  <cell r="AB590">
            <v>0</v>
          </cell>
          <cell r="AC590">
            <v>0</v>
          </cell>
          <cell r="AD590">
            <v>0</v>
          </cell>
        </row>
        <row r="591">
          <cell r="A591" t="str">
            <v>MISC_EQUITY ISSUED</v>
          </cell>
          <cell r="C591" t="str">
            <v xml:space="preserve">   Equity Issued</v>
          </cell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  <cell r="AB591">
            <v>0</v>
          </cell>
          <cell r="AC591">
            <v>0</v>
          </cell>
          <cell r="AD591">
            <v>0</v>
          </cell>
        </row>
        <row r="592">
          <cell r="C592" t="str">
            <v xml:space="preserve">   Cash from Balance Sheet</v>
          </cell>
        </row>
        <row r="593">
          <cell r="C593" t="str">
            <v xml:space="preserve">   (Inc)/Dec In Intangible assets</v>
          </cell>
          <cell r="H593">
            <v>0</v>
          </cell>
          <cell r="I593">
            <v>0</v>
          </cell>
          <cell r="J593">
            <v>-15076</v>
          </cell>
          <cell r="M593">
            <v>0</v>
          </cell>
          <cell r="N593">
            <v>0</v>
          </cell>
        </row>
        <row r="594">
          <cell r="C594" t="str">
            <v xml:space="preserve">   (Inc)/Dec In Deferred tax asset</v>
          </cell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C595">
            <v>0</v>
          </cell>
          <cell r="H595">
            <v>0</v>
          </cell>
          <cell r="I595">
            <v>0</v>
          </cell>
          <cell r="J595">
            <v>-127233</v>
          </cell>
          <cell r="M595">
            <v>0</v>
          </cell>
          <cell r="N595">
            <v>0</v>
          </cell>
        </row>
        <row r="596">
          <cell r="C596" t="str">
            <v xml:space="preserve">   (Inc)/Dec In Transactions Costs</v>
          </cell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C597" t="str">
            <v xml:space="preserve">   (Inc)/Dec In Investments in associated undertakings</v>
          </cell>
          <cell r="H597">
            <v>0</v>
          </cell>
          <cell r="I597">
            <v>0</v>
          </cell>
          <cell r="J597">
            <v>-431.99062882533048</v>
          </cell>
          <cell r="M597">
            <v>0</v>
          </cell>
          <cell r="N597">
            <v>0</v>
          </cell>
        </row>
        <row r="598">
          <cell r="C598" t="str">
            <v xml:space="preserve">   (Inc)/Dec In Other Assets - 4</v>
          </cell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C599" t="str">
            <v xml:space="preserve">   Inc/(Dec) In Provision for special dividend</v>
          </cell>
          <cell r="H599">
            <v>0</v>
          </cell>
          <cell r="I599">
            <v>0</v>
          </cell>
          <cell r="J599">
            <v>10816</v>
          </cell>
          <cell r="M599">
            <v>0</v>
          </cell>
          <cell r="N599">
            <v>0</v>
          </cell>
        </row>
        <row r="600">
          <cell r="C600" t="str">
            <v xml:space="preserve">   Inc/(Dec) In Deal related accrued liabilities</v>
          </cell>
          <cell r="H600">
            <v>0</v>
          </cell>
          <cell r="I600">
            <v>0</v>
          </cell>
          <cell r="J600">
            <v>2050</v>
          </cell>
          <cell r="M600">
            <v>0</v>
          </cell>
          <cell r="N600">
            <v>0</v>
          </cell>
        </row>
        <row r="601">
          <cell r="C601" t="str">
            <v xml:space="preserve">   Inc/(Dec) In Other Liabilities - 3</v>
          </cell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C602" t="str">
            <v xml:space="preserve">   Inc/(Dec) In Other Liabilities - 4</v>
          </cell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C603" t="str">
            <v xml:space="preserve">   Inc/(Dec) In Deferred Taxes</v>
          </cell>
          <cell r="H603">
            <v>0</v>
          </cell>
          <cell r="I603">
            <v>0</v>
          </cell>
          <cell r="J603">
            <v>3186</v>
          </cell>
          <cell r="M603">
            <v>0</v>
          </cell>
          <cell r="N603">
            <v>0</v>
          </cell>
        </row>
        <row r="604">
          <cell r="C604" t="str">
            <v xml:space="preserve">   Inc/(Dec) In Minority Interest</v>
          </cell>
          <cell r="H604">
            <v>0</v>
          </cell>
          <cell r="I604">
            <v>0</v>
          </cell>
          <cell r="J604">
            <v>867</v>
          </cell>
          <cell r="M604">
            <v>0</v>
          </cell>
          <cell r="N604">
            <v>0</v>
          </cell>
        </row>
        <row r="605">
          <cell r="C605" t="str">
            <v xml:space="preserve">   Inc/(Dec) In Other Equity Account - 1</v>
          </cell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C606" t="str">
            <v xml:space="preserve">   Inc/(Dec) In Other Equity Account - 2</v>
          </cell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C608" t="str">
            <v>CASH AVAILABLE FOR DEBT SERVICE</v>
          </cell>
          <cell r="H608">
            <v>0</v>
          </cell>
          <cell r="I608">
            <v>8033</v>
          </cell>
          <cell r="J608">
            <v>-90607.701187434985</v>
          </cell>
          <cell r="M608">
            <v>8033</v>
          </cell>
          <cell r="N608">
            <v>34504.763256952247</v>
          </cell>
        </row>
        <row r="613">
          <cell r="C613" t="str">
            <v>DEBT REPAYMENTS:</v>
          </cell>
        </row>
        <row r="614">
          <cell r="C614" t="str">
            <v xml:space="preserve">   Existing Debt</v>
          </cell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  <cell r="AB614">
            <v>0</v>
          </cell>
          <cell r="AC614">
            <v>0</v>
          </cell>
          <cell r="AD614">
            <v>0</v>
          </cell>
        </row>
        <row r="615">
          <cell r="C615" t="str">
            <v xml:space="preserve">   Working Capital Revolver</v>
          </cell>
        </row>
        <row r="616">
          <cell r="C616" t="str">
            <v xml:space="preserve">   Senior Secured Debt 1</v>
          </cell>
        </row>
        <row r="617">
          <cell r="C617" t="str">
            <v xml:space="preserve">   Senior Secured Debt 2</v>
          </cell>
        </row>
        <row r="618">
          <cell r="C618" t="str">
            <v xml:space="preserve">   Senior Secured Debt 3</v>
          </cell>
        </row>
        <row r="619">
          <cell r="C619" t="str">
            <v xml:space="preserve">   Senior Secured Debt 4</v>
          </cell>
        </row>
        <row r="620">
          <cell r="C620" t="str">
            <v xml:space="preserve">   Bonds</v>
          </cell>
        </row>
        <row r="621">
          <cell r="C621" t="str">
            <v xml:space="preserve">   Senior Unsecured Debt 6</v>
          </cell>
        </row>
        <row r="622">
          <cell r="C622" t="str">
            <v xml:space="preserve">   Senior Unsecured Debt 7</v>
          </cell>
        </row>
        <row r="623">
          <cell r="C623" t="str">
            <v xml:space="preserve">   Capital Leases </v>
          </cell>
        </row>
        <row r="624">
          <cell r="C624" t="str">
            <v xml:space="preserve">   Capital Leases 2</v>
          </cell>
        </row>
        <row r="625">
          <cell r="C625" t="str">
            <v xml:space="preserve">   Subordinated Debt 1</v>
          </cell>
        </row>
        <row r="626">
          <cell r="C626" t="str">
            <v xml:space="preserve">   Subordinated Debt 2</v>
          </cell>
        </row>
        <row r="627">
          <cell r="C627" t="str">
            <v xml:space="preserve">   Subordinated Debt 3</v>
          </cell>
        </row>
        <row r="628">
          <cell r="C628" t="str">
            <v xml:space="preserve">   Subordinated Debt 4</v>
          </cell>
        </row>
        <row r="629">
          <cell r="C629" t="str">
            <v xml:space="preserve">   Other Sub. Debt 1 (W/PIK)</v>
          </cell>
        </row>
        <row r="630">
          <cell r="C630" t="str">
            <v xml:space="preserve">   Other Sub. Debt 2 (W/PIK)</v>
          </cell>
        </row>
        <row r="631">
          <cell r="C631" t="str">
            <v xml:space="preserve">   ESOP Subordinated Debt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C633" t="str">
            <v xml:space="preserve">      TOTAL DEBT REPAYMENTS</v>
          </cell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A635" t="str">
            <v>MISC_DIVIDENDS PAYED</v>
          </cell>
          <cell r="C635" t="str">
            <v xml:space="preserve">      Dividend Payments</v>
          </cell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  <cell r="AB635">
            <v>0</v>
          </cell>
          <cell r="AC635">
            <v>0</v>
          </cell>
          <cell r="AD635">
            <v>0</v>
          </cell>
        </row>
        <row r="636">
          <cell r="A636" t="str">
            <v>MISC_EQUITY PURCHASED</v>
          </cell>
          <cell r="C636" t="str">
            <v xml:space="preserve">      Stock Buyback</v>
          </cell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  <cell r="AB636">
            <v>0</v>
          </cell>
          <cell r="AC636">
            <v>0</v>
          </cell>
          <cell r="AD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38">
          <cell r="C638" t="str">
            <v>CASH AVAILABLE FOR DEBT PREPAYMENTS</v>
          </cell>
        </row>
        <row r="640">
          <cell r="C640" t="str">
            <v>Historical Adjustment</v>
          </cell>
        </row>
        <row r="642">
          <cell r="C642" t="str">
            <v>APPLICATION OF EXCESS CASH</v>
          </cell>
        </row>
        <row r="643">
          <cell r="C643" t="str">
            <v xml:space="preserve">   Existing Debt</v>
          </cell>
        </row>
        <row r="644">
          <cell r="C644" t="str">
            <v xml:space="preserve">   Working Capital Revolver</v>
          </cell>
        </row>
        <row r="645">
          <cell r="C645" t="str">
            <v xml:space="preserve">   Senior Secured Debt 1</v>
          </cell>
        </row>
        <row r="646">
          <cell r="C646" t="str">
            <v xml:space="preserve">   Senior Secured Debt 2</v>
          </cell>
        </row>
        <row r="647">
          <cell r="C647" t="str">
            <v xml:space="preserve">   Senior Secured Debt 3</v>
          </cell>
        </row>
        <row r="648">
          <cell r="C648" t="str">
            <v xml:space="preserve">   Senior Secured Debt 4</v>
          </cell>
        </row>
        <row r="649">
          <cell r="C649" t="str">
            <v xml:space="preserve">   Bonds</v>
          </cell>
        </row>
        <row r="650">
          <cell r="C650" t="str">
            <v xml:space="preserve">   Senior Unsecured Debt 6</v>
          </cell>
        </row>
        <row r="651">
          <cell r="C651" t="str">
            <v xml:space="preserve">   Senior Unsecured Debt 7</v>
          </cell>
        </row>
        <row r="652">
          <cell r="C652" t="str">
            <v xml:space="preserve">   Capital Leases </v>
          </cell>
        </row>
        <row r="653">
          <cell r="C653" t="str">
            <v xml:space="preserve">   Capital Leases 2</v>
          </cell>
        </row>
        <row r="654">
          <cell r="C654" t="str">
            <v xml:space="preserve">   Subordinated Debt 1</v>
          </cell>
        </row>
        <row r="655">
          <cell r="C655" t="str">
            <v xml:space="preserve">   Subordinated Debt 2</v>
          </cell>
        </row>
        <row r="656">
          <cell r="C656" t="str">
            <v xml:space="preserve">   Subordinated Debt 3</v>
          </cell>
        </row>
        <row r="657">
          <cell r="C657" t="str">
            <v xml:space="preserve">   Subordinated Debt 4</v>
          </cell>
        </row>
        <row r="658">
          <cell r="C658" t="str">
            <v xml:space="preserve">   Other Sub. Debt 1 (W/PIK)</v>
          </cell>
        </row>
        <row r="659">
          <cell r="C659" t="str">
            <v xml:space="preserve">   Other Sub. Debt 2 (W/PIK)</v>
          </cell>
        </row>
        <row r="660">
          <cell r="C660" t="str">
            <v xml:space="preserve">   ESOP Subordinated Debt</v>
          </cell>
        </row>
        <row r="662">
          <cell r="C662" t="str">
            <v>CASH BEFORE REVOLVER</v>
          </cell>
        </row>
        <row r="663">
          <cell r="C663" t="str">
            <v>DRAWDOWN ON WORKING CAP. REVOLVER</v>
          </cell>
        </row>
        <row r="665">
          <cell r="C665" t="str">
            <v>CHANGE IN EXCESS CASH</v>
          </cell>
          <cell r="H665">
            <v>0</v>
          </cell>
          <cell r="I665">
            <v>8033</v>
          </cell>
          <cell r="J665">
            <v>-90607.701187434985</v>
          </cell>
          <cell r="M665">
            <v>8033</v>
          </cell>
          <cell r="N665">
            <v>34504.763256952247</v>
          </cell>
        </row>
        <row r="667">
          <cell r="C667" t="str">
            <v>Check to Historical Cash Balance</v>
          </cell>
          <cell r="H667">
            <v>0</v>
          </cell>
          <cell r="I667">
            <v>0</v>
          </cell>
          <cell r="J667">
            <v>5397</v>
          </cell>
          <cell r="M667">
            <v>0</v>
          </cell>
          <cell r="N667">
            <v>0</v>
          </cell>
        </row>
        <row r="669">
          <cell r="C669" t="str">
            <v>BALANCE SHEET</v>
          </cell>
          <cell r="G669">
            <v>1</v>
          </cell>
        </row>
        <row r="672">
          <cell r="G672" t="str">
            <v>ENDING MMMM37621,DD:</v>
          </cell>
          <cell r="L672" t="str">
            <v>LTM Ending: MMMM DD:</v>
          </cell>
        </row>
        <row r="673">
          <cell r="G673">
            <v>1999</v>
          </cell>
          <cell r="H673">
            <v>2000</v>
          </cell>
          <cell r="I673">
            <v>2001</v>
          </cell>
          <cell r="J673">
            <v>2002</v>
          </cell>
          <cell r="L673">
            <v>2002</v>
          </cell>
          <cell r="M673">
            <v>2003</v>
          </cell>
          <cell r="N673">
            <v>2004</v>
          </cell>
        </row>
        <row r="675">
          <cell r="C675" t="str">
            <v>ASSETS:</v>
          </cell>
        </row>
        <row r="676">
          <cell r="A676" t="str">
            <v>BSA_CASH</v>
          </cell>
          <cell r="C676" t="str">
            <v xml:space="preserve">   Cash and Cash Equivalents</v>
          </cell>
          <cell r="G676">
            <v>0</v>
          </cell>
          <cell r="H676">
            <v>0</v>
          </cell>
          <cell r="I676">
            <v>0</v>
          </cell>
          <cell r="J676">
            <v>5397</v>
          </cell>
          <cell r="L676">
            <v>0</v>
          </cell>
          <cell r="M676">
            <v>0</v>
          </cell>
          <cell r="N676">
            <v>0</v>
          </cell>
        </row>
        <row r="677">
          <cell r="A677" t="str">
            <v>BSA_AR</v>
          </cell>
          <cell r="C677" t="str">
            <v xml:space="preserve">   Trade Accounts receivable</v>
          </cell>
          <cell r="G677">
            <v>0</v>
          </cell>
          <cell r="H677">
            <v>0</v>
          </cell>
          <cell r="I677">
            <v>0</v>
          </cell>
          <cell r="J677">
            <v>8637.4738155619016</v>
          </cell>
          <cell r="L677">
            <v>0</v>
          </cell>
          <cell r="M677">
            <v>0</v>
          </cell>
          <cell r="N677">
            <v>0</v>
          </cell>
        </row>
        <row r="678">
          <cell r="A678" t="str">
            <v>BSA_INV</v>
          </cell>
          <cell r="C678" t="str">
            <v xml:space="preserve">   Receivable due from shareholder</v>
          </cell>
          <cell r="G678">
            <v>0</v>
          </cell>
          <cell r="H678">
            <v>0</v>
          </cell>
          <cell r="I678">
            <v>0</v>
          </cell>
          <cell r="J678">
            <v>5961</v>
          </cell>
          <cell r="L678">
            <v>0</v>
          </cell>
          <cell r="M678">
            <v>0</v>
          </cell>
          <cell r="N678">
            <v>0</v>
          </cell>
        </row>
        <row r="679">
          <cell r="A679" t="str">
            <v>BSA_OTHER CA</v>
          </cell>
          <cell r="C679" t="str">
            <v xml:space="preserve">   Inventories</v>
          </cell>
          <cell r="G679">
            <v>0</v>
          </cell>
          <cell r="H679">
            <v>0</v>
          </cell>
          <cell r="I679">
            <v>0</v>
          </cell>
          <cell r="J679">
            <v>15763</v>
          </cell>
          <cell r="L679">
            <v>0</v>
          </cell>
          <cell r="M679">
            <v>0</v>
          </cell>
          <cell r="N679">
            <v>0</v>
          </cell>
        </row>
        <row r="680">
          <cell r="A680" t="str">
            <v>BSA_OTHER CA 2</v>
          </cell>
          <cell r="C680" t="str">
            <v xml:space="preserve">   Mark. Sec/Other Current Assets - 1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 t="str">
            <v>BSA_OTHER CA 3</v>
          </cell>
          <cell r="C681" t="str">
            <v xml:space="preserve">   VAT Receivable</v>
          </cell>
          <cell r="G681">
            <v>0</v>
          </cell>
          <cell r="H681">
            <v>0</v>
          </cell>
          <cell r="I681">
            <v>0</v>
          </cell>
          <cell r="J681">
            <v>7250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 t="str">
            <v>BSA_OTHER CA 4</v>
          </cell>
          <cell r="C682" t="str">
            <v xml:space="preserve">   Other Current Assets</v>
          </cell>
          <cell r="G682">
            <v>0</v>
          </cell>
          <cell r="H682">
            <v>0</v>
          </cell>
          <cell r="I682">
            <v>0</v>
          </cell>
          <cell r="J682">
            <v>17394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A684" t="str">
            <v>BSA_TOT CUR ASSETS</v>
          </cell>
          <cell r="C684" t="str">
            <v xml:space="preserve">      Total Current Assets</v>
          </cell>
          <cell r="G684">
            <v>0</v>
          </cell>
          <cell r="H684">
            <v>0</v>
          </cell>
          <cell r="I684">
            <v>0</v>
          </cell>
          <cell r="J684">
            <v>60402.473815561898</v>
          </cell>
          <cell r="L684">
            <v>0</v>
          </cell>
          <cell r="M684">
            <v>0</v>
          </cell>
          <cell r="N684">
            <v>0</v>
          </cell>
        </row>
        <row r="686">
          <cell r="A686" t="str">
            <v>BSA_NET PPE</v>
          </cell>
          <cell r="C686" t="str">
            <v xml:space="preserve">   Net PP&amp;E</v>
          </cell>
          <cell r="G686">
            <v>0</v>
          </cell>
          <cell r="H686">
            <v>0</v>
          </cell>
          <cell r="I686">
            <v>0</v>
          </cell>
          <cell r="J686">
            <v>72344</v>
          </cell>
          <cell r="L686">
            <v>0</v>
          </cell>
          <cell r="M686">
            <v>0</v>
          </cell>
          <cell r="N686">
            <v>0</v>
          </cell>
        </row>
        <row r="688">
          <cell r="A688" t="str">
            <v>BSA_OTHER 1</v>
          </cell>
          <cell r="C688" t="str">
            <v xml:space="preserve"> Intangible assets </v>
          </cell>
          <cell r="G688">
            <v>0</v>
          </cell>
          <cell r="H688">
            <v>0</v>
          </cell>
          <cell r="I688">
            <v>0</v>
          </cell>
          <cell r="J688">
            <v>15076</v>
          </cell>
          <cell r="L688">
            <v>0</v>
          </cell>
          <cell r="M688">
            <v>0</v>
          </cell>
          <cell r="N688">
            <v>0</v>
          </cell>
        </row>
        <row r="689">
          <cell r="A689" t="str">
            <v>BSA_OTHER 2</v>
          </cell>
          <cell r="C689" t="str">
            <v xml:space="preserve"> Deferred tax asset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 t="str">
            <v>BSA_OTHER 3</v>
          </cell>
          <cell r="C690" t="str">
            <v xml:space="preserve">   Goodwill</v>
          </cell>
          <cell r="G690">
            <v>0</v>
          </cell>
          <cell r="H690">
            <v>0</v>
          </cell>
          <cell r="I690">
            <v>0</v>
          </cell>
          <cell r="J690">
            <v>127233</v>
          </cell>
          <cell r="L690">
            <v>0</v>
          </cell>
          <cell r="M690">
            <v>0</v>
          </cell>
          <cell r="N690">
            <v>0</v>
          </cell>
        </row>
        <row r="691">
          <cell r="A691" t="str">
            <v>BSA_OTHER 4</v>
          </cell>
          <cell r="C691" t="str">
            <v xml:space="preserve">   Transactions Costs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 t="str">
            <v>BSA_INTANGIBLES</v>
          </cell>
          <cell r="C692" t="str">
            <v xml:space="preserve">Investments in associated undertakings </v>
          </cell>
          <cell r="G692">
            <v>0</v>
          </cell>
          <cell r="H692">
            <v>0</v>
          </cell>
          <cell r="I692">
            <v>0</v>
          </cell>
          <cell r="J692">
            <v>431.99062882533048</v>
          </cell>
          <cell r="L692">
            <v>0</v>
          </cell>
          <cell r="M692">
            <v>0</v>
          </cell>
          <cell r="N692">
            <v>0</v>
          </cell>
        </row>
        <row r="693">
          <cell r="A693" t="str">
            <v>BSA_TRANSACTION COSTS</v>
          </cell>
          <cell r="C693" t="str">
            <v xml:space="preserve">Other non-current assets </v>
          </cell>
          <cell r="G693">
            <v>0</v>
          </cell>
          <cell r="H693">
            <v>0</v>
          </cell>
          <cell r="I693">
            <v>0</v>
          </cell>
          <cell r="J693">
            <v>545</v>
          </cell>
          <cell r="L693">
            <v>0</v>
          </cell>
          <cell r="M693">
            <v>0</v>
          </cell>
          <cell r="N693">
            <v>0</v>
          </cell>
        </row>
        <row r="694">
          <cell r="A694" t="str">
            <v>BSA_SUBSIDIARY INVESTMENT</v>
          </cell>
          <cell r="C694" t="str">
            <v>Other Assets - 4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A696" t="str">
            <v>BSA_TOT ASSETS</v>
          </cell>
          <cell r="C696" t="str">
            <v>TOTAL ASSETS</v>
          </cell>
          <cell r="G696">
            <v>0</v>
          </cell>
          <cell r="H696">
            <v>0</v>
          </cell>
          <cell r="I696">
            <v>0</v>
          </cell>
          <cell r="J696">
            <v>276032.46444438724</v>
          </cell>
          <cell r="L696">
            <v>0</v>
          </cell>
          <cell r="M696">
            <v>0</v>
          </cell>
          <cell r="N696">
            <v>0</v>
          </cell>
        </row>
        <row r="698">
          <cell r="C698" t="str">
            <v>LIABILITIES:</v>
          </cell>
        </row>
        <row r="699">
          <cell r="A699" t="str">
            <v>BSL_AP</v>
          </cell>
          <cell r="C699" t="str">
            <v xml:space="preserve">   Trade Accounts Payable</v>
          </cell>
          <cell r="G699">
            <v>0</v>
          </cell>
          <cell r="H699">
            <v>0</v>
          </cell>
          <cell r="I699">
            <v>0</v>
          </cell>
          <cell r="J699">
            <v>31219</v>
          </cell>
          <cell r="L699">
            <v>0</v>
          </cell>
          <cell r="M699">
            <v>0</v>
          </cell>
          <cell r="N699">
            <v>0</v>
          </cell>
        </row>
        <row r="700">
          <cell r="A700" t="str">
            <v>BSL_TAXES PAYABLE</v>
          </cell>
          <cell r="C700" t="str">
            <v xml:space="preserve">   Income Tax Payable</v>
          </cell>
          <cell r="G700">
            <v>0</v>
          </cell>
          <cell r="H700">
            <v>0</v>
          </cell>
          <cell r="I700">
            <v>0</v>
          </cell>
          <cell r="J700">
            <v>77</v>
          </cell>
          <cell r="L700">
            <v>0</v>
          </cell>
          <cell r="M700">
            <v>0</v>
          </cell>
          <cell r="N700">
            <v>0</v>
          </cell>
        </row>
        <row r="701">
          <cell r="A701" t="str">
            <v>BSL_ACC EXP</v>
          </cell>
          <cell r="C701" t="str">
            <v xml:space="preserve">   Accrued Expenses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 t="str">
            <v>BSL_SHORT TERM DEBT</v>
          </cell>
          <cell r="C702" t="str">
            <v xml:space="preserve">   Short Term Debt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 t="str">
            <v>BSL_NOTES PAYABLE</v>
          </cell>
          <cell r="C703" t="str">
            <v xml:space="preserve">   Other Taxes Payable</v>
          </cell>
          <cell r="G703">
            <v>0</v>
          </cell>
          <cell r="H703">
            <v>0</v>
          </cell>
          <cell r="I703">
            <v>0</v>
          </cell>
          <cell r="J703">
            <v>5203</v>
          </cell>
          <cell r="L703">
            <v>0</v>
          </cell>
          <cell r="M703">
            <v>0</v>
          </cell>
          <cell r="N703">
            <v>0</v>
          </cell>
        </row>
        <row r="704">
          <cell r="C704" t="str">
            <v xml:space="preserve">   Capex Accounts Payable</v>
          </cell>
          <cell r="G704">
            <v>0</v>
          </cell>
          <cell r="H704">
            <v>0</v>
          </cell>
          <cell r="I704">
            <v>0</v>
          </cell>
          <cell r="J704">
            <v>12149</v>
          </cell>
          <cell r="L704">
            <v>0</v>
          </cell>
          <cell r="M704">
            <v>0</v>
          </cell>
          <cell r="N704">
            <v>0</v>
          </cell>
        </row>
        <row r="705">
          <cell r="A705" t="str">
            <v>BSL_OTHER CL excluding ACC EXP</v>
          </cell>
          <cell r="C705" t="str">
            <v xml:space="preserve">   Buy - out obligation</v>
          </cell>
          <cell r="G705">
            <v>0</v>
          </cell>
          <cell r="H705">
            <v>0</v>
          </cell>
          <cell r="I705">
            <v>0</v>
          </cell>
          <cell r="J705">
            <v>7067</v>
          </cell>
          <cell r="L705">
            <v>0</v>
          </cell>
          <cell r="M705">
            <v>0</v>
          </cell>
          <cell r="N705">
            <v>0</v>
          </cell>
        </row>
        <row r="706">
          <cell r="A706" t="str">
            <v>BSL_OTHER CL</v>
          </cell>
          <cell r="C706" t="str">
            <v xml:space="preserve">   Other Amounts Payable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A708" t="str">
            <v>BSL_TOT CUR LIABS</v>
          </cell>
          <cell r="C708" t="str">
            <v xml:space="preserve">      Total Current Liabilities</v>
          </cell>
          <cell r="G708">
            <v>0</v>
          </cell>
          <cell r="H708">
            <v>0</v>
          </cell>
          <cell r="I708">
            <v>0</v>
          </cell>
          <cell r="J708">
            <v>55715</v>
          </cell>
          <cell r="L708">
            <v>0</v>
          </cell>
          <cell r="M708">
            <v>0</v>
          </cell>
          <cell r="N708">
            <v>0</v>
          </cell>
        </row>
        <row r="710">
          <cell r="A710" t="str">
            <v>BSL_OTHER LIABILITIES</v>
          </cell>
          <cell r="C710" t="str">
            <v xml:space="preserve">   Provision for special dividend</v>
          </cell>
          <cell r="G710">
            <v>0</v>
          </cell>
          <cell r="H710">
            <v>0</v>
          </cell>
          <cell r="I710">
            <v>0</v>
          </cell>
          <cell r="J710">
            <v>10816</v>
          </cell>
          <cell r="L710">
            <v>0</v>
          </cell>
          <cell r="M710">
            <v>0</v>
          </cell>
          <cell r="N710">
            <v>0</v>
          </cell>
        </row>
        <row r="711">
          <cell r="A711" t="str">
            <v>BSL_OTHER LIABILITIES 2</v>
          </cell>
          <cell r="C711" t="str">
            <v xml:space="preserve">   Deal related accrued liabilities</v>
          </cell>
          <cell r="G711">
            <v>0</v>
          </cell>
          <cell r="H711">
            <v>0</v>
          </cell>
          <cell r="I711">
            <v>0</v>
          </cell>
          <cell r="J711">
            <v>2050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 t="str">
            <v>BSL_OTHER LIABILITIES 3</v>
          </cell>
          <cell r="C712" t="str">
            <v xml:space="preserve">   Other Liabilities - 3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 t="str">
            <v>BSL_OTHER LIABILITIES 4</v>
          </cell>
          <cell r="C713" t="str">
            <v xml:space="preserve">   Other Liabilities - 4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 t="str">
            <v>BSL_DEF TAXES and CREDITS</v>
          </cell>
          <cell r="C714" t="str">
            <v xml:space="preserve">   Deferred Taxes</v>
          </cell>
          <cell r="G714">
            <v>0</v>
          </cell>
          <cell r="H714">
            <v>0</v>
          </cell>
          <cell r="I714">
            <v>0</v>
          </cell>
          <cell r="J714">
            <v>3186</v>
          </cell>
          <cell r="L714">
            <v>0</v>
          </cell>
          <cell r="M714">
            <v>0</v>
          </cell>
          <cell r="N714">
            <v>0</v>
          </cell>
        </row>
        <row r="716">
          <cell r="C716" t="str">
            <v>LONG TERM DEBT</v>
          </cell>
        </row>
        <row r="717">
          <cell r="A717" t="str">
            <v>BSL_TOTAL LT DEBT</v>
          </cell>
          <cell r="C717" t="str">
            <v xml:space="preserve">   Existing Debt</v>
          </cell>
          <cell r="G717">
            <v>0</v>
          </cell>
          <cell r="H717">
            <v>0</v>
          </cell>
          <cell r="I717">
            <v>0</v>
          </cell>
          <cell r="J717">
            <v>36204</v>
          </cell>
          <cell r="L717">
            <v>0</v>
          </cell>
          <cell r="M717">
            <v>0</v>
          </cell>
          <cell r="N717">
            <v>0</v>
          </cell>
        </row>
        <row r="718">
          <cell r="A718" t="str">
            <v>BSL_REVOLVER</v>
          </cell>
          <cell r="C718" t="str">
            <v xml:space="preserve">   Working Capital Revolver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 t="str">
            <v>BSL_DEBT CONVERT - SENIOR</v>
          </cell>
          <cell r="C719" t="str">
            <v xml:space="preserve">   Senior Secured Debt 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 t="str">
            <v>BSL_DEBT NOTES</v>
          </cell>
          <cell r="C720" t="str">
            <v xml:space="preserve">   Senior Secured Debt 2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 t="str">
            <v>BSL_DEBT DEBENTURES</v>
          </cell>
          <cell r="C721" t="str">
            <v xml:space="preserve">   Senior Secured Debt 3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 t="str">
            <v>BSL_DEBT OTHER LT</v>
          </cell>
          <cell r="C722" t="str">
            <v xml:space="preserve">   Senior Secured Debt 4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 t="str">
            <v>BSL_DEBT UNSECURED 5</v>
          </cell>
          <cell r="C723" t="str">
            <v xml:space="preserve">   Bonds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 t="str">
            <v>BSL_DEBT UNSECURED 6</v>
          </cell>
          <cell r="C724" t="str">
            <v xml:space="preserve">   Senior Unsecured Debt 6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 t="str">
            <v>BSL_DEBT UNSECURED 7</v>
          </cell>
          <cell r="C725" t="str">
            <v xml:space="preserve">   Senior Unsecured Debt 7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 t="str">
            <v>BSL_DEBT CAPITALIZED LEASES</v>
          </cell>
          <cell r="C726" t="str">
            <v xml:space="preserve">   Capital Leases </v>
          </cell>
          <cell r="G726">
            <v>0</v>
          </cell>
          <cell r="H726">
            <v>0</v>
          </cell>
          <cell r="I726">
            <v>0</v>
          </cell>
          <cell r="J726">
            <v>99</v>
          </cell>
          <cell r="L726">
            <v>0</v>
          </cell>
          <cell r="M726">
            <v>0</v>
          </cell>
          <cell r="N726">
            <v>0</v>
          </cell>
        </row>
        <row r="727">
          <cell r="A727" t="str">
            <v>BSL_DEBT CAPITALIZED LEASES 2</v>
          </cell>
          <cell r="C727" t="str">
            <v xml:space="preserve">   Capital Leases 2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 t="str">
            <v>BSL_DEBT CONVERT - SUBORDINATE</v>
          </cell>
          <cell r="C728" t="str">
            <v xml:space="preserve">   Subordinated Debt 1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 t="str">
            <v>BSL_DEBT SUBORDINATE</v>
          </cell>
          <cell r="C729" t="str">
            <v xml:space="preserve">   Subordinated Debt 2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 t="str">
            <v>BSL_DEBT SUBORDINATE 3</v>
          </cell>
          <cell r="C730" t="str">
            <v xml:space="preserve">   Subordinated Debt 3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 t="str">
            <v>BSL_DEBT SUBORDINATE 4</v>
          </cell>
          <cell r="C731" t="str">
            <v xml:space="preserve">   Subordinated Debt 4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 t="str">
            <v>BSL_DEBT SUBORDINATE PIK 1</v>
          </cell>
          <cell r="C732" t="str">
            <v xml:space="preserve">   Other Sub. Debt 1 (W/PIK)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 t="str">
            <v>BSL_DEBT SUBORDINATE PIK 2</v>
          </cell>
          <cell r="C733" t="str">
            <v xml:space="preserve">   Other Sub. Debt 2 (W/PIK)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 t="str">
            <v>BSL_DEBT SUBORDINATE ESOP</v>
          </cell>
          <cell r="C734" t="str">
            <v xml:space="preserve">   ESOP Subordinated Debt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A736" t="str">
            <v>BSL_TOT LT DEBT</v>
          </cell>
          <cell r="C736" t="str">
            <v xml:space="preserve">      TOTAL LONG TERM DEBT</v>
          </cell>
          <cell r="G736">
            <v>0</v>
          </cell>
          <cell r="H736">
            <v>0</v>
          </cell>
          <cell r="I736">
            <v>0</v>
          </cell>
          <cell r="J736">
            <v>36303</v>
          </cell>
          <cell r="L736">
            <v>0</v>
          </cell>
          <cell r="M736">
            <v>0</v>
          </cell>
          <cell r="N736">
            <v>0</v>
          </cell>
        </row>
        <row r="738">
          <cell r="A738" t="str">
            <v>BSL_MINORITY INTEREST</v>
          </cell>
          <cell r="C738" t="str">
            <v xml:space="preserve">   Minority Interest</v>
          </cell>
          <cell r="G738">
            <v>0</v>
          </cell>
          <cell r="H738">
            <v>0</v>
          </cell>
          <cell r="I738">
            <v>0</v>
          </cell>
          <cell r="J738">
            <v>867</v>
          </cell>
          <cell r="L738">
            <v>0</v>
          </cell>
          <cell r="M738">
            <v>0</v>
          </cell>
          <cell r="N738">
            <v>0</v>
          </cell>
        </row>
        <row r="740">
          <cell r="A740" t="str">
            <v>BSL_TOT LIABS</v>
          </cell>
          <cell r="C740" t="str">
            <v>TOTAL LIABILITIES</v>
          </cell>
          <cell r="G740">
            <v>0</v>
          </cell>
          <cell r="H740">
            <v>0</v>
          </cell>
          <cell r="I740">
            <v>0</v>
          </cell>
          <cell r="J740">
            <v>108937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1999</v>
          </cell>
          <cell r="H742">
            <v>2000</v>
          </cell>
          <cell r="I742">
            <v>2001</v>
          </cell>
          <cell r="J742">
            <v>2002</v>
          </cell>
          <cell r="L742">
            <v>2002</v>
          </cell>
          <cell r="M742">
            <v>2003</v>
          </cell>
          <cell r="N742">
            <v>2004</v>
          </cell>
        </row>
        <row r="744">
          <cell r="C744" t="str">
            <v>STOCKHOLDER'S EQUITY</v>
          </cell>
        </row>
        <row r="745">
          <cell r="A745" t="str">
            <v>BSE_PS1</v>
          </cell>
          <cell r="C745" t="str">
            <v xml:space="preserve">   Preferred Stock - 1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BSE_PS2</v>
          </cell>
          <cell r="C746" t="str">
            <v xml:space="preserve">   Preferred Stock - 2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BSE_COMMON STOCK</v>
          </cell>
          <cell r="C747" t="str">
            <v xml:space="preserve">   Common Stock</v>
          </cell>
          <cell r="G747">
            <v>0</v>
          </cell>
          <cell r="H747">
            <v>0</v>
          </cell>
          <cell r="I747">
            <v>0</v>
          </cell>
          <cell r="J747">
            <v>169345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BSE_RETAINED EARNINGS</v>
          </cell>
          <cell r="C748" t="str">
            <v xml:space="preserve">   Retained Earnings</v>
          </cell>
          <cell r="G748">
            <v>0</v>
          </cell>
          <cell r="H748">
            <v>0</v>
          </cell>
          <cell r="I748">
            <v>0</v>
          </cell>
          <cell r="J748">
            <v>-2249.5355556126856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BSE_ESOP CONTRA</v>
          </cell>
          <cell r="C749" t="str">
            <v xml:space="preserve">   ESOP Contra Account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BSE_CAPITAL SURPLUS</v>
          </cell>
          <cell r="C750" t="str">
            <v xml:space="preserve">   Other Equity Account - 1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BSE_TREASURY STOCK</v>
          </cell>
          <cell r="C751" t="str">
            <v xml:space="preserve">   Other Equity Account - 2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A753" t="str">
            <v>BSE_TOT STOCK EQUITY</v>
          </cell>
          <cell r="C753" t="str">
            <v>TOTAL STOCK. EQUITY</v>
          </cell>
          <cell r="G753">
            <v>0</v>
          </cell>
          <cell r="H753">
            <v>0</v>
          </cell>
          <cell r="I753">
            <v>0</v>
          </cell>
          <cell r="J753">
            <v>167095.46444438733</v>
          </cell>
          <cell r="L753">
            <v>0</v>
          </cell>
          <cell r="M753">
            <v>0</v>
          </cell>
          <cell r="N753">
            <v>0</v>
          </cell>
        </row>
        <row r="755">
          <cell r="A755" t="str">
            <v>BSE_TOT LIABS &amp; NET WORTH</v>
          </cell>
          <cell r="C755" t="str">
            <v>TOTAL LIAB. &amp; NET WORTH</v>
          </cell>
          <cell r="G755">
            <v>0</v>
          </cell>
          <cell r="H755">
            <v>0</v>
          </cell>
          <cell r="I755">
            <v>0</v>
          </cell>
          <cell r="J755">
            <v>276032.46444438735</v>
          </cell>
          <cell r="L755">
            <v>0</v>
          </cell>
          <cell r="M755">
            <v>0</v>
          </cell>
          <cell r="N755">
            <v>0</v>
          </cell>
        </row>
        <row r="757">
          <cell r="C757" t="str">
            <v>PARITY CHECK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A837" t="str">
            <v>MISC_CAPEX MAINTENANCE</v>
          </cell>
          <cell r="C837" t="str">
            <v xml:space="preserve">   CAPEX - Maintenance</v>
          </cell>
          <cell r="L837">
            <v>0</v>
          </cell>
          <cell r="M837">
            <v>0</v>
          </cell>
          <cell r="N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</row>
        <row r="838">
          <cell r="A838" t="str">
            <v>MISC_CAPEX DISCRETIONARY</v>
          </cell>
          <cell r="C838" t="str">
            <v xml:space="preserve">   CAPEX - Discretionary</v>
          </cell>
          <cell r="L838">
            <v>0</v>
          </cell>
          <cell r="M838">
            <v>0</v>
          </cell>
          <cell r="N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</row>
        <row r="839">
          <cell r="AA839" t="str">
            <v>______</v>
          </cell>
          <cell r="AB839" t="str">
            <v>______</v>
          </cell>
          <cell r="AC839" t="str">
            <v>______</v>
          </cell>
          <cell r="AD839" t="str">
            <v>______</v>
          </cell>
        </row>
        <row r="840">
          <cell r="A840" t="str">
            <v>MISC_CAPEX</v>
          </cell>
          <cell r="C840" t="str">
            <v xml:space="preserve">   CAPEX - Total</v>
          </cell>
          <cell r="G840">
            <v>0</v>
          </cell>
          <cell r="H840">
            <v>0</v>
          </cell>
          <cell r="I840">
            <v>3074</v>
          </cell>
          <cell r="J840">
            <v>25382.611379559461</v>
          </cell>
          <cell r="L840">
            <v>0</v>
          </cell>
          <cell r="M840">
            <v>0</v>
          </cell>
          <cell r="N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</row>
        <row r="867">
          <cell r="A867" t="str">
            <v>MISC_MV ASSETS SOLD</v>
          </cell>
        </row>
        <row r="868">
          <cell r="A868" t="str">
            <v>MISC_BV ASSETS SOLD</v>
          </cell>
        </row>
        <row r="1266">
          <cell r="A1266" t="str">
            <v>MISC_EPS</v>
          </cell>
          <cell r="C1266" t="str">
            <v>Earnings Per Share</v>
          </cell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A1267" t="str">
            <v>MISC_SHARES OUTSTANDING</v>
          </cell>
          <cell r="C1267" t="str">
            <v>Shares Outstanding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L1267">
            <v>0</v>
          </cell>
          <cell r="M1267">
            <v>0</v>
          </cell>
          <cell r="N1267">
            <v>0</v>
          </cell>
        </row>
        <row r="1454">
          <cell r="A1454" t="str">
            <v xml:space="preserve">MISC_DEBT MATURE IN Y2 </v>
          </cell>
          <cell r="C1454" t="str">
            <v>Debt Maturing in 2 Years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A1455" t="str">
            <v>MISC_DEBT MATURE IN Y3</v>
          </cell>
          <cell r="C1455" t="str">
            <v>Debt Maturing in 3 Years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A1456" t="str">
            <v>MISC_DEBT MATURE IN Y4</v>
          </cell>
          <cell r="C1456" t="str">
            <v>Debt Maturing in 4 Years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A1457" t="str">
            <v>MISC_DEBT MATURE IN Y5</v>
          </cell>
          <cell r="C1457" t="str">
            <v>Debt Maturing in 5 Years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A1458" t="str">
            <v>MISC_DEBT MORTGAGES/OTHER</v>
          </cell>
          <cell r="C1458" t="str">
            <v>Mortgages &amp; Secured Debt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A1459" t="str">
            <v>MISC_FISCAL HIGH</v>
          </cell>
          <cell r="C1459" t="str">
            <v>Price - Fiscal Year High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A1460" t="str">
            <v>MISC_FISCAL LOW</v>
          </cell>
          <cell r="C1460" t="str">
            <v>Price - Fiscal Year Low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A1461" t="str">
            <v>MISC_FISCAL CLOSE</v>
          </cell>
          <cell r="C1461" t="str">
            <v>Price - Fiscal Year Close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A1462" t="str">
            <v>MISC_PRICE DATE</v>
          </cell>
          <cell r="C1462" t="str">
            <v>Price Date</v>
          </cell>
          <cell r="J1462">
            <v>0</v>
          </cell>
        </row>
        <row r="1463">
          <cell r="A1463" t="str">
            <v>MISC_RECENT HIGH</v>
          </cell>
          <cell r="C1463" t="str">
            <v>Recent High</v>
          </cell>
          <cell r="J1463">
            <v>0</v>
          </cell>
        </row>
        <row r="1464">
          <cell r="A1464" t="str">
            <v>MISC_RECENT LOW</v>
          </cell>
          <cell r="C1464" t="str">
            <v>Recent Low</v>
          </cell>
          <cell r="J1464">
            <v>0</v>
          </cell>
        </row>
        <row r="1465">
          <cell r="A1465" t="str">
            <v>MISC_RECENT CLOSE</v>
          </cell>
          <cell r="C1465" t="str">
            <v>Recent Close</v>
          </cell>
          <cell r="J1465">
            <v>0</v>
          </cell>
        </row>
        <row r="1466">
          <cell r="A1466" t="str">
            <v>MISC_RECENT SHARES</v>
          </cell>
          <cell r="C1466" t="str">
            <v>Recent Shares</v>
          </cell>
          <cell r="J1466">
            <v>0</v>
          </cell>
        </row>
        <row r="1468">
          <cell r="A1468" t="str">
            <v>BSL_CURRENT LT DEBT</v>
          </cell>
          <cell r="C1468" t="str">
            <v>Current Portion of LT Debt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</row>
      </sheetData>
      <sheetData sheetId="41" refreshError="1">
        <row r="1">
          <cell r="D1">
            <v>-3</v>
          </cell>
          <cell r="E1">
            <v>-2</v>
          </cell>
          <cell r="F1">
            <v>-1</v>
          </cell>
          <cell r="G1">
            <v>0</v>
          </cell>
          <cell r="I1" t="str">
            <v>C</v>
          </cell>
          <cell r="J1" t="str">
            <v>B</v>
          </cell>
          <cell r="K1" t="str">
            <v>A</v>
          </cell>
          <cell r="Q1">
            <v>-3</v>
          </cell>
          <cell r="R1">
            <v>-2</v>
          </cell>
          <cell r="S1">
            <v>-1</v>
          </cell>
          <cell r="T1">
            <v>0</v>
          </cell>
          <cell r="V1" t="str">
            <v>C</v>
          </cell>
          <cell r="W1" t="str">
            <v>B</v>
          </cell>
          <cell r="X1" t="str">
            <v>A</v>
          </cell>
        </row>
        <row r="3">
          <cell r="E3" t="str">
            <v>DBC / PIT Medium Term Model</v>
          </cell>
        </row>
        <row r="5">
          <cell r="B5" t="str">
            <v>(Amounts in Thousands, except per share data)</v>
          </cell>
        </row>
        <row r="6">
          <cell r="B6" t="str">
            <v>Fiscal Year End: MMMM DD:</v>
          </cell>
          <cell r="J6" t="str">
            <v>LTM Ending: MMMM DD:</v>
          </cell>
        </row>
        <row r="7">
          <cell r="B7" t="str">
            <v>Leverage</v>
          </cell>
          <cell r="D7">
            <v>1999</v>
          </cell>
          <cell r="E7">
            <v>2000</v>
          </cell>
          <cell r="F7">
            <v>2001</v>
          </cell>
          <cell r="G7">
            <v>2002</v>
          </cell>
          <cell r="I7">
            <v>2002</v>
          </cell>
          <cell r="J7">
            <v>2003</v>
          </cell>
          <cell r="K7">
            <v>2004</v>
          </cell>
          <cell r="O7" t="str">
            <v>Profitability</v>
          </cell>
          <cell r="Q7">
            <v>1999</v>
          </cell>
          <cell r="R7">
            <v>2000</v>
          </cell>
          <cell r="S7">
            <v>2001</v>
          </cell>
          <cell r="T7">
            <v>2002</v>
          </cell>
          <cell r="V7">
            <v>2002</v>
          </cell>
          <cell r="W7">
            <v>2003</v>
          </cell>
          <cell r="X7">
            <v>2004</v>
          </cell>
        </row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1.0348053374063186</v>
          </cell>
          <cell r="I9">
            <v>0</v>
          </cell>
          <cell r="J9">
            <v>0</v>
          </cell>
          <cell r="K9">
            <v>0</v>
          </cell>
          <cell r="O9" t="str">
            <v>Total Revenues</v>
          </cell>
          <cell r="Q9">
            <v>0</v>
          </cell>
          <cell r="R9">
            <v>0</v>
          </cell>
          <cell r="S9">
            <v>57447</v>
          </cell>
          <cell r="T9">
            <v>124086.95851074401</v>
          </cell>
          <cell r="V9">
            <v>0</v>
          </cell>
          <cell r="W9">
            <v>57447</v>
          </cell>
          <cell r="X9">
            <v>124086.95851074401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1.0348053374063186</v>
          </cell>
          <cell r="I10">
            <v>0</v>
          </cell>
          <cell r="J10">
            <v>0</v>
          </cell>
          <cell r="K10">
            <v>0</v>
          </cell>
          <cell r="O10" t="str">
            <v xml:space="preserve">      % Growth</v>
          </cell>
          <cell r="R10">
            <v>0</v>
          </cell>
          <cell r="S10">
            <v>0</v>
          </cell>
          <cell r="T10">
            <v>1.1600250406591119</v>
          </cell>
          <cell r="W10">
            <v>0</v>
          </cell>
          <cell r="X10">
            <v>1.1600250406591119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1.0348053374063186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8033</v>
          </cell>
          <cell r="T11">
            <v>40109.959332092789</v>
          </cell>
          <cell r="V11">
            <v>0</v>
          </cell>
          <cell r="W11">
            <v>8033</v>
          </cell>
          <cell r="X11">
            <v>40109.959332092789</v>
          </cell>
        </row>
        <row r="12">
          <cell r="B12" t="str">
            <v>Total Debt/Capitalization</v>
          </cell>
          <cell r="D12">
            <v>0</v>
          </cell>
          <cell r="E12">
            <v>0</v>
          </cell>
          <cell r="F12">
            <v>0</v>
          </cell>
          <cell r="G12">
            <v>0.19897271627767218</v>
          </cell>
          <cell r="I12">
            <v>0</v>
          </cell>
          <cell r="J12">
            <v>0</v>
          </cell>
          <cell r="K12">
            <v>0</v>
          </cell>
          <cell r="O12" t="str">
            <v xml:space="preserve">      EBITDA Margin</v>
          </cell>
          <cell r="Q12">
            <v>0</v>
          </cell>
          <cell r="R12">
            <v>0</v>
          </cell>
          <cell r="S12">
            <v>0.13983323759291172</v>
          </cell>
          <cell r="T12">
            <v>0.32324073225326</v>
          </cell>
          <cell r="V12">
            <v>0</v>
          </cell>
          <cell r="W12">
            <v>0.13983323759291172</v>
          </cell>
          <cell r="X12">
            <v>0.32324073225326</v>
          </cell>
        </row>
        <row r="13">
          <cell r="B13" t="str">
            <v>Short Term Debt + CPLTD</v>
          </cell>
          <cell r="D13">
            <v>0</v>
          </cell>
          <cell r="E13">
            <v>0</v>
          </cell>
          <cell r="F13">
            <v>0</v>
          </cell>
          <cell r="G13">
            <v>5203</v>
          </cell>
          <cell r="I13">
            <v>0</v>
          </cell>
          <cell r="J13">
            <v>0</v>
          </cell>
          <cell r="K13">
            <v>0</v>
          </cell>
          <cell r="O13" t="str">
            <v xml:space="preserve">      % Growth</v>
          </cell>
          <cell r="R13">
            <v>0</v>
          </cell>
          <cell r="S13">
            <v>0</v>
          </cell>
          <cell r="T13">
            <v>3.9931481802679931</v>
          </cell>
          <cell r="W13">
            <v>0</v>
          </cell>
          <cell r="X13">
            <v>3.9931481802679931</v>
          </cell>
        </row>
        <row r="14">
          <cell r="B14" t="str">
            <v>Total Senior Debt*</v>
          </cell>
          <cell r="D14">
            <v>0</v>
          </cell>
          <cell r="E14">
            <v>0</v>
          </cell>
          <cell r="F14">
            <v>0</v>
          </cell>
          <cell r="G14">
            <v>41506</v>
          </cell>
          <cell r="I14">
            <v>0</v>
          </cell>
          <cell r="J14">
            <v>0</v>
          </cell>
          <cell r="K14">
            <v>0</v>
          </cell>
          <cell r="O14" t="str">
            <v>Depreciation &amp; Amortization</v>
          </cell>
          <cell r="Q14">
            <v>0</v>
          </cell>
          <cell r="R14">
            <v>0</v>
          </cell>
          <cell r="S14">
            <v>629</v>
          </cell>
          <cell r="T14">
            <v>2470.8283941078093</v>
          </cell>
          <cell r="V14">
            <v>0</v>
          </cell>
          <cell r="W14">
            <v>629</v>
          </cell>
          <cell r="X14">
            <v>2470.8283941078093</v>
          </cell>
        </row>
        <row r="15">
          <cell r="B15" t="str">
            <v>Subordinated Debt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 t="str">
            <v>n/a</v>
          </cell>
          <cell r="J15" t="str">
            <v>n/a</v>
          </cell>
          <cell r="K15" t="str">
            <v>n/a</v>
          </cell>
          <cell r="O15" t="str">
            <v>Net Income</v>
          </cell>
          <cell r="Q15">
            <v>0</v>
          </cell>
          <cell r="R15">
            <v>0</v>
          </cell>
          <cell r="S15">
            <v>7404</v>
          </cell>
          <cell r="T15">
            <v>32033.934862844435</v>
          </cell>
          <cell r="V15">
            <v>0</v>
          </cell>
          <cell r="W15">
            <v>7404</v>
          </cell>
          <cell r="X15">
            <v>32033.934862844435</v>
          </cell>
        </row>
        <row r="16">
          <cell r="B16" t="str">
            <v>Total Debt</v>
          </cell>
          <cell r="D16">
            <v>0</v>
          </cell>
          <cell r="E16">
            <v>0</v>
          </cell>
          <cell r="F16">
            <v>0</v>
          </cell>
          <cell r="G16">
            <v>41506</v>
          </cell>
          <cell r="I16">
            <v>0</v>
          </cell>
          <cell r="J16">
            <v>0</v>
          </cell>
          <cell r="K16">
            <v>0</v>
          </cell>
          <cell r="O16" t="str">
            <v xml:space="preserve">      % Growth</v>
          </cell>
          <cell r="R16">
            <v>0</v>
          </cell>
          <cell r="S16">
            <v>0</v>
          </cell>
          <cell r="T16">
            <v>3.3265714293414956</v>
          </cell>
          <cell r="W16">
            <v>0</v>
          </cell>
          <cell r="X16">
            <v>3.3265714293414956</v>
          </cell>
        </row>
        <row r="17">
          <cell r="B17" t="str">
            <v>Total Liabilities</v>
          </cell>
          <cell r="D17">
            <v>0</v>
          </cell>
          <cell r="E17">
            <v>0</v>
          </cell>
          <cell r="F17">
            <v>0</v>
          </cell>
          <cell r="G17">
            <v>108937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Book Equity</v>
          </cell>
          <cell r="D18">
            <v>0</v>
          </cell>
          <cell r="E18">
            <v>0</v>
          </cell>
          <cell r="F18">
            <v>0</v>
          </cell>
          <cell r="G18">
            <v>167095.46444438733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Book Capitalization</v>
          </cell>
          <cell r="D19">
            <v>0</v>
          </cell>
          <cell r="E19">
            <v>0</v>
          </cell>
          <cell r="F19">
            <v>0</v>
          </cell>
          <cell r="G19">
            <v>208601.46444438733</v>
          </cell>
          <cell r="I19">
            <v>0</v>
          </cell>
          <cell r="J19">
            <v>0</v>
          </cell>
          <cell r="K19">
            <v>0</v>
          </cell>
        </row>
        <row r="20">
          <cell r="B20" t="str">
            <v>Total Assets</v>
          </cell>
          <cell r="D20">
            <v>0</v>
          </cell>
          <cell r="E20">
            <v>0</v>
          </cell>
          <cell r="F20">
            <v>0</v>
          </cell>
          <cell r="G20">
            <v>276032.46444438724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* Total Senior Debt may include Sub Debt in quarterly number</v>
          </cell>
        </row>
        <row r="23">
          <cell r="B23" t="str">
            <v>Cash Flow</v>
          </cell>
          <cell r="D23">
            <v>1999</v>
          </cell>
          <cell r="E23">
            <v>2000</v>
          </cell>
          <cell r="F23">
            <v>2001</v>
          </cell>
          <cell r="G23">
            <v>2002</v>
          </cell>
          <cell r="I23">
            <v>2002</v>
          </cell>
          <cell r="J23">
            <v>2003</v>
          </cell>
          <cell r="K23">
            <v>2004</v>
          </cell>
          <cell r="O23" t="str">
            <v>Liquidity</v>
          </cell>
          <cell r="Q23">
            <v>1999</v>
          </cell>
          <cell r="R23">
            <v>2000</v>
          </cell>
          <cell r="S23">
            <v>2001</v>
          </cell>
          <cell r="T23">
            <v>2002</v>
          </cell>
          <cell r="V23">
            <v>2002</v>
          </cell>
          <cell r="W23">
            <v>2003</v>
          </cell>
          <cell r="X23">
            <v>2004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8033</v>
          </cell>
          <cell r="G25">
            <v>40109.959332092789</v>
          </cell>
          <cell r="I25">
            <v>0</v>
          </cell>
          <cell r="J25">
            <v>8033</v>
          </cell>
          <cell r="K25">
            <v>40109.959332092789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5397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 xml:space="preserve">      Interest</v>
          </cell>
          <cell r="D26">
            <v>0</v>
          </cell>
          <cell r="E26">
            <v>0</v>
          </cell>
          <cell r="F26">
            <v>0</v>
          </cell>
          <cell r="G26">
            <v>4022.4134954761225</v>
          </cell>
          <cell r="I26">
            <v>0</v>
          </cell>
          <cell r="J26">
            <v>0</v>
          </cell>
          <cell r="K26">
            <v>4022.4134954761225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4687.4738155618979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 xml:space="preserve">      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O27" t="str">
            <v>Scheduled Debt Repayments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9.9716151452860711</v>
          </cell>
          <cell r="I28">
            <v>0</v>
          </cell>
          <cell r="J28">
            <v>0</v>
          </cell>
          <cell r="K28">
            <v>9.9716151452860711</v>
          </cell>
          <cell r="O28">
            <v>2002</v>
          </cell>
          <cell r="T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9.9716151452860711</v>
          </cell>
          <cell r="I29">
            <v>0</v>
          </cell>
          <cell r="J29">
            <v>0</v>
          </cell>
          <cell r="K29">
            <v>9.9716151452860711</v>
          </cell>
          <cell r="O29">
            <v>2003</v>
          </cell>
          <cell r="T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9.3573500040004536</v>
          </cell>
          <cell r="I30">
            <v>0</v>
          </cell>
          <cell r="J30">
            <v>0</v>
          </cell>
          <cell r="K30">
            <v>9.3573500040004536</v>
          </cell>
          <cell r="O30">
            <v>2004</v>
          </cell>
          <cell r="T30">
            <v>0</v>
          </cell>
        </row>
        <row r="31">
          <cell r="B31" t="str">
            <v>EBITDA/Total Debt Service</v>
          </cell>
          <cell r="D31">
            <v>0</v>
          </cell>
          <cell r="E31">
            <v>0</v>
          </cell>
          <cell r="F31">
            <v>0</v>
          </cell>
          <cell r="G31">
            <v>4.3477681896601768</v>
          </cell>
          <cell r="I31">
            <v>0</v>
          </cell>
          <cell r="J31">
            <v>0</v>
          </cell>
          <cell r="K31">
            <v>9.9716151452860711</v>
          </cell>
          <cell r="O31">
            <v>2005</v>
          </cell>
          <cell r="T31">
            <v>0</v>
          </cell>
        </row>
        <row r="32">
          <cell r="B32" t="str">
            <v>CAPEX/Sales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O32">
            <v>2006</v>
          </cell>
          <cell r="T32">
            <v>0</v>
          </cell>
        </row>
        <row r="33">
          <cell r="B33" t="str">
            <v>Working Investment/Sales</v>
          </cell>
          <cell r="D33">
            <v>0</v>
          </cell>
          <cell r="E33">
            <v>0</v>
          </cell>
          <cell r="F33">
            <v>0</v>
          </cell>
          <cell r="G33">
            <v>-0.13394257046762104</v>
          </cell>
          <cell r="I33">
            <v>0</v>
          </cell>
          <cell r="J33">
            <v>0</v>
          </cell>
          <cell r="K33">
            <v>0</v>
          </cell>
        </row>
        <row r="35">
          <cell r="B35" t="str">
            <v xml:space="preserve">Market </v>
          </cell>
          <cell r="D35">
            <v>1999</v>
          </cell>
          <cell r="E35">
            <v>2000</v>
          </cell>
          <cell r="F35">
            <v>2001</v>
          </cell>
          <cell r="G35">
            <v>2002</v>
          </cell>
          <cell r="I35">
            <v>2002</v>
          </cell>
          <cell r="J35">
            <v>2003</v>
          </cell>
          <cell r="K35">
            <v>2004</v>
          </cell>
        </row>
        <row r="37">
          <cell r="B37" t="str">
            <v>52 Week High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 t="str">
            <v>n/a</v>
          </cell>
          <cell r="J37" t="str">
            <v>n/a</v>
          </cell>
          <cell r="K37" t="str">
            <v>n/a</v>
          </cell>
        </row>
        <row r="38">
          <cell r="B38" t="str">
            <v>52 Week Low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 t="str">
            <v>n/a</v>
          </cell>
          <cell r="J38" t="str">
            <v>n/a</v>
          </cell>
          <cell r="K38" t="str">
            <v>n/a</v>
          </cell>
        </row>
        <row r="39">
          <cell r="B39" t="str">
            <v>Price Per Share - Close***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Market Value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Enterprise Value of Equity (MV +TD)</v>
          </cell>
          <cell r="D41">
            <v>0</v>
          </cell>
          <cell r="E41">
            <v>0</v>
          </cell>
          <cell r="F41">
            <v>0</v>
          </cell>
          <cell r="G41">
            <v>41506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Total Debt/Market Capitalization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Enterprise Value</v>
          </cell>
          <cell r="D43">
            <v>0</v>
          </cell>
          <cell r="E43">
            <v>0</v>
          </cell>
          <cell r="F43">
            <v>0</v>
          </cell>
          <cell r="G43">
            <v>36976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***   Share prices as of f.y.e.</v>
          </cell>
          <cell r="O44" t="str">
            <v>****  Return on Capital = EBIT/(Working Capital+Net PPE)</v>
          </cell>
        </row>
        <row r="46">
          <cell r="B46" t="str">
            <v>Current Share Price:</v>
          </cell>
          <cell r="E46">
            <v>0</v>
          </cell>
          <cell r="F46" t="str">
            <v>as of:</v>
          </cell>
          <cell r="G46">
            <v>0</v>
          </cell>
        </row>
        <row r="47">
          <cell r="M47" t="str">
            <v xml:space="preserve">NOTE: </v>
          </cell>
          <cell r="O47" t="str">
            <v xml:space="preserve"> If Fiscal Year and LTM are the same period, LTM yields "n/a".</v>
          </cell>
        </row>
        <row r="50">
          <cell r="B50" t="str">
            <v>MINING &amp; METALS</v>
          </cell>
          <cell r="C50">
            <v>16</v>
          </cell>
        </row>
        <row r="52">
          <cell r="B52" t="str">
            <v>Aluminum</v>
          </cell>
          <cell r="C52">
            <v>6</v>
          </cell>
        </row>
        <row r="53">
          <cell r="A53" t="str">
            <v>S006_LMEPrice</v>
          </cell>
          <cell r="B53" t="str">
            <v>LME Realized Price</v>
          </cell>
          <cell r="C53" t="str">
            <v>I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N53" t="str">
            <v>S006_ShippedKTons</v>
          </cell>
          <cell r="O53" t="str">
            <v>Shipment (K Tons)</v>
          </cell>
          <cell r="P53" t="str">
            <v>I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S006_ProdKTons</v>
          </cell>
          <cell r="B54" t="str">
            <v>Production (K Tons)</v>
          </cell>
          <cell r="C54" t="str">
            <v>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</row>
        <row r="56">
          <cell r="B56" t="str">
            <v>Non Ferrous/Base Metals</v>
          </cell>
          <cell r="C56">
            <v>59</v>
          </cell>
        </row>
        <row r="57">
          <cell r="A57" t="str">
            <v>S059_CashCost/Pound</v>
          </cell>
          <cell r="B57" t="str">
            <v>Cash Cost/Pound</v>
          </cell>
          <cell r="C57" t="str">
            <v>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N57" t="str">
            <v>S059_ResKTons</v>
          </cell>
          <cell r="O57" t="str">
            <v>Reserves (K Tons)</v>
          </cell>
          <cell r="P57" t="str">
            <v>I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S059_LMEPrice</v>
          </cell>
          <cell r="B58" t="str">
            <v>LME Realized Price</v>
          </cell>
          <cell r="C58" t="str">
            <v>I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N58" t="str">
            <v>S059_ProdKTons</v>
          </cell>
          <cell r="O58" t="str">
            <v>Production (K Tons)</v>
          </cell>
          <cell r="P58" t="str">
            <v>I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S059_AvePrice</v>
          </cell>
          <cell r="B59" t="str">
            <v>Average Realized Price</v>
          </cell>
          <cell r="C59" t="str">
            <v>I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B61" t="str">
            <v>Precious Metals</v>
          </cell>
          <cell r="C61">
            <v>71</v>
          </cell>
        </row>
        <row r="62">
          <cell r="A62" t="str">
            <v>S071_CashCost/Pound</v>
          </cell>
          <cell r="B62" t="str">
            <v>Cash Cost/Pound</v>
          </cell>
          <cell r="C62" t="str">
            <v>I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N62" t="str">
            <v>S071_ResKTons</v>
          </cell>
          <cell r="O62" t="str">
            <v>Reserves (K Tons)</v>
          </cell>
          <cell r="P62" t="str">
            <v>I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S071_LMEPrice</v>
          </cell>
          <cell r="B63" t="str">
            <v>LME Realized Price</v>
          </cell>
          <cell r="C63" t="str">
            <v>I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N63" t="str">
            <v>S071_ProdKTons</v>
          </cell>
          <cell r="O63" t="str">
            <v>Production (K Tons)</v>
          </cell>
          <cell r="P63" t="str">
            <v>I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S071_AvePrice</v>
          </cell>
          <cell r="B64" t="str">
            <v>Average Realized Price</v>
          </cell>
          <cell r="C64" t="str">
            <v>I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N64" t="str">
            <v>S071_ImpResLife</v>
          </cell>
          <cell r="O64" t="str">
            <v>Implied Reserve Life</v>
          </cell>
          <cell r="P64" t="str">
            <v>I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6">
          <cell r="B66" t="str">
            <v>Steel</v>
          </cell>
          <cell r="C66">
            <v>83</v>
          </cell>
        </row>
        <row r="67">
          <cell r="A67" t="str">
            <v>S083_ProdKTons</v>
          </cell>
          <cell r="B67" t="str">
            <v>Production (K Tons)</v>
          </cell>
          <cell r="C67" t="str">
            <v>I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K67">
            <v>0</v>
          </cell>
          <cell r="N67" t="str">
            <v>S083_ShippedKTons</v>
          </cell>
          <cell r="O67" t="str">
            <v>Shipment (K Tons)</v>
          </cell>
          <cell r="P67" t="str">
            <v>I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S083_AvePrice</v>
          </cell>
          <cell r="B68" t="str">
            <v>Average Realized Price</v>
          </cell>
          <cell r="C68" t="str">
            <v>I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N68" t="str">
            <v>S083_EBITDA/Prod</v>
          </cell>
          <cell r="O68" t="str">
            <v>EBITDA/Production</v>
          </cell>
          <cell r="P68" t="str">
            <v>C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70">
          <cell r="B70" t="str">
            <v>ADVERTISING &amp; BROADCAST</v>
          </cell>
          <cell r="C70">
            <v>1</v>
          </cell>
        </row>
        <row r="72">
          <cell r="B72" t="str">
            <v>Radio</v>
          </cell>
          <cell r="C72">
            <v>75</v>
          </cell>
        </row>
        <row r="73">
          <cell r="A73" t="str">
            <v>S075_EBITDA/CashInt</v>
          </cell>
          <cell r="B73" t="str">
            <v>EBITDA/Cash Interest</v>
          </cell>
          <cell r="C73" t="str">
            <v>C</v>
          </cell>
          <cell r="D73">
            <v>0</v>
          </cell>
          <cell r="E73">
            <v>0</v>
          </cell>
          <cell r="F73">
            <v>0</v>
          </cell>
          <cell r="G73">
            <v>9.9716151452860711</v>
          </cell>
          <cell r="I73">
            <v>0</v>
          </cell>
          <cell r="J73">
            <v>0</v>
          </cell>
          <cell r="K73">
            <v>9.9716151452860711</v>
          </cell>
          <cell r="N73" t="str">
            <v>S075_FixedChargeCov</v>
          </cell>
          <cell r="O73" t="str">
            <v>Fixed Charge Coverage</v>
          </cell>
          <cell r="P73" t="str">
            <v>C</v>
          </cell>
          <cell r="Q73">
            <v>0</v>
          </cell>
          <cell r="R73">
            <v>0</v>
          </cell>
          <cell r="S73">
            <v>0</v>
          </cell>
          <cell r="T73">
            <v>7.1558530325073599</v>
          </cell>
          <cell r="V73">
            <v>0</v>
          </cell>
          <cell r="W73">
            <v>0</v>
          </cell>
          <cell r="X73">
            <v>7.1558530325073599</v>
          </cell>
        </row>
        <row r="75">
          <cell r="B75" t="str">
            <v>Television</v>
          </cell>
          <cell r="C75">
            <v>85</v>
          </cell>
        </row>
        <row r="76">
          <cell r="A76" t="str">
            <v>S085_EBITDA/CashInt</v>
          </cell>
          <cell r="B76" t="str">
            <v>EBITDA/Cash Interest</v>
          </cell>
          <cell r="C76" t="str">
            <v>C</v>
          </cell>
          <cell r="D76">
            <v>0</v>
          </cell>
          <cell r="E76">
            <v>0</v>
          </cell>
          <cell r="F76">
            <v>0</v>
          </cell>
          <cell r="G76">
            <v>9.9716151452860711</v>
          </cell>
          <cell r="I76">
            <v>0</v>
          </cell>
          <cell r="J76">
            <v>0</v>
          </cell>
          <cell r="K76">
            <v>9.9716151452860711</v>
          </cell>
          <cell r="N76" t="str">
            <v>S085_FixedChargeCov</v>
          </cell>
          <cell r="O76" t="str">
            <v>Fixed Charge Coverage</v>
          </cell>
          <cell r="P76" t="str">
            <v>C</v>
          </cell>
          <cell r="Q76">
            <v>0</v>
          </cell>
          <cell r="R76">
            <v>0</v>
          </cell>
          <cell r="S76">
            <v>0</v>
          </cell>
          <cell r="T76">
            <v>7.1558530325073599</v>
          </cell>
          <cell r="V76">
            <v>0</v>
          </cell>
          <cell r="W76">
            <v>0</v>
          </cell>
          <cell r="X76">
            <v>7.1558530325073599</v>
          </cell>
        </row>
        <row r="78">
          <cell r="B78" t="str">
            <v>Direct Mail/Outdoor Advertising</v>
          </cell>
          <cell r="C78">
            <v>24</v>
          </cell>
        </row>
        <row r="79">
          <cell r="A79" t="str">
            <v>S024_EBITDA/CashInt</v>
          </cell>
          <cell r="B79" t="str">
            <v>EBITDA/Cash Interest</v>
          </cell>
          <cell r="C79" t="str">
            <v>C</v>
          </cell>
          <cell r="D79">
            <v>0</v>
          </cell>
          <cell r="E79">
            <v>0</v>
          </cell>
          <cell r="F79">
            <v>0</v>
          </cell>
          <cell r="G79">
            <v>9.9716151452860711</v>
          </cell>
          <cell r="I79">
            <v>0</v>
          </cell>
          <cell r="J79">
            <v>0</v>
          </cell>
          <cell r="K79">
            <v>9.9716151452860711</v>
          </cell>
          <cell r="N79" t="str">
            <v>S024_FixedChargeCov</v>
          </cell>
          <cell r="O79" t="str">
            <v>Fixed Charge Coverage</v>
          </cell>
          <cell r="P79" t="str">
            <v>C</v>
          </cell>
          <cell r="Q79">
            <v>0</v>
          </cell>
          <cell r="R79">
            <v>0</v>
          </cell>
          <cell r="S79">
            <v>0</v>
          </cell>
          <cell r="T79">
            <v>7.1558530325073599</v>
          </cell>
          <cell r="V79">
            <v>0</v>
          </cell>
          <cell r="W79">
            <v>0</v>
          </cell>
          <cell r="X79">
            <v>7.1558530325073599</v>
          </cell>
        </row>
        <row r="81">
          <cell r="B81" t="str">
            <v>TELECOMMUNICATIONS</v>
          </cell>
          <cell r="C81">
            <v>24</v>
          </cell>
        </row>
        <row r="83">
          <cell r="B83" t="str">
            <v>Domestic Paging Services</v>
          </cell>
          <cell r="C83">
            <v>31</v>
          </cell>
        </row>
        <row r="84">
          <cell r="A84" t="str">
            <v>S031_Pagers</v>
          </cell>
          <cell r="B84" t="str">
            <v>Pagers</v>
          </cell>
          <cell r="C84" t="str">
            <v>I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N84" t="str">
            <v>S031_EBITDA/CashInt</v>
          </cell>
          <cell r="O84" t="str">
            <v>EBITDA/Cash Interest</v>
          </cell>
          <cell r="P84" t="str">
            <v>C</v>
          </cell>
          <cell r="Q84">
            <v>0</v>
          </cell>
          <cell r="R84">
            <v>0</v>
          </cell>
          <cell r="S84">
            <v>0</v>
          </cell>
          <cell r="T84">
            <v>9.9716151452860711</v>
          </cell>
          <cell r="V84">
            <v>0</v>
          </cell>
          <cell r="W84">
            <v>0</v>
          </cell>
          <cell r="X84">
            <v>9.9716151452860711</v>
          </cell>
        </row>
        <row r="85">
          <cell r="A85" t="str">
            <v>S031_Churn</v>
          </cell>
          <cell r="B85" t="str">
            <v>Churn</v>
          </cell>
          <cell r="C85" t="str">
            <v>I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N85" t="str">
            <v>S031_Debt/Pager</v>
          </cell>
          <cell r="O85" t="str">
            <v>Debt/Pager</v>
          </cell>
          <cell r="P85" t="str">
            <v>C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S031_ARPU</v>
          </cell>
          <cell r="B86" t="str">
            <v>Average Revenue/unit(ARPU)</v>
          </cell>
          <cell r="C86" t="str">
            <v>I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N86" t="str">
            <v>S031_EBITDA/Pager</v>
          </cell>
          <cell r="O86" t="str">
            <v>EBITDA/Pager</v>
          </cell>
          <cell r="P86" t="str">
            <v>C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 t="str">
            <v>S031_FixedChargeCov</v>
          </cell>
          <cell r="B87" t="str">
            <v>Fixed Charge Coverage</v>
          </cell>
          <cell r="C87" t="str">
            <v>C</v>
          </cell>
          <cell r="D87">
            <v>0</v>
          </cell>
          <cell r="E87">
            <v>0</v>
          </cell>
          <cell r="F87">
            <v>0</v>
          </cell>
          <cell r="G87">
            <v>7.1558530325073599</v>
          </cell>
          <cell r="I87">
            <v>0</v>
          </cell>
          <cell r="J87">
            <v>0</v>
          </cell>
          <cell r="K87">
            <v>7.1558530325073599</v>
          </cell>
          <cell r="N87" t="str">
            <v>S031_MV/Pager</v>
          </cell>
          <cell r="O87" t="str">
            <v>Market Capitalization/Pager</v>
          </cell>
          <cell r="P87" t="str">
            <v>C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9">
          <cell r="B89" t="str">
            <v>Domestic Cellular Providers</v>
          </cell>
          <cell r="C89">
            <v>28</v>
          </cell>
        </row>
        <row r="90">
          <cell r="A90" t="str">
            <v>S028_EBITDA/CashInt</v>
          </cell>
          <cell r="B90" t="str">
            <v>EBITDA/Cash Interest</v>
          </cell>
          <cell r="C90" t="str">
            <v>C</v>
          </cell>
          <cell r="D90">
            <v>0</v>
          </cell>
          <cell r="E90">
            <v>0</v>
          </cell>
          <cell r="F90">
            <v>0</v>
          </cell>
          <cell r="G90">
            <v>9.9716151452860711</v>
          </cell>
          <cell r="I90">
            <v>0</v>
          </cell>
          <cell r="J90">
            <v>0</v>
          </cell>
          <cell r="K90">
            <v>9.9716151452860711</v>
          </cell>
          <cell r="N90" t="str">
            <v>S028_3YrEBITDAGrth</v>
          </cell>
          <cell r="O90" t="str">
            <v>Three Year EBITDA Growth</v>
          </cell>
          <cell r="P90" t="str">
            <v>C</v>
          </cell>
          <cell r="T90">
            <v>0</v>
          </cell>
        </row>
        <row r="91">
          <cell r="A91" t="str">
            <v>S028_Subscribers</v>
          </cell>
          <cell r="B91" t="str">
            <v>Subscribers</v>
          </cell>
          <cell r="C91" t="str">
            <v>I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N91" t="str">
            <v>S028_3YrSalesGrth</v>
          </cell>
          <cell r="O91" t="str">
            <v>Three Year Sales Growth</v>
          </cell>
          <cell r="P91" t="str">
            <v>C</v>
          </cell>
          <cell r="T91">
            <v>0</v>
          </cell>
        </row>
        <row r="92">
          <cell r="A92" t="str">
            <v>S028_Population</v>
          </cell>
          <cell r="B92" t="str">
            <v>Population</v>
          </cell>
          <cell r="C92" t="str">
            <v>I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N92" t="str">
            <v>S028_MV/Pop</v>
          </cell>
          <cell r="O92" t="str">
            <v>Market equity/population</v>
          </cell>
          <cell r="P92" t="str">
            <v>C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S028_Rev/Sub</v>
          </cell>
          <cell r="B93" t="str">
            <v>Revenue/Subscriber</v>
          </cell>
          <cell r="C93" t="str">
            <v>I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N93" t="str">
            <v>S028_TotDebt/Sub</v>
          </cell>
          <cell r="O93" t="str">
            <v>Total Debt/Subscriber</v>
          </cell>
          <cell r="P93" t="str">
            <v>C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S028_FixedChargeCov</v>
          </cell>
          <cell r="B94" t="str">
            <v>Fixed Charge Coverage</v>
          </cell>
          <cell r="C94" t="str">
            <v>C</v>
          </cell>
          <cell r="D94">
            <v>0</v>
          </cell>
          <cell r="E94">
            <v>0</v>
          </cell>
          <cell r="F94">
            <v>0</v>
          </cell>
          <cell r="G94">
            <v>7.1558530325073599</v>
          </cell>
          <cell r="I94">
            <v>0</v>
          </cell>
          <cell r="J94">
            <v>0</v>
          </cell>
          <cell r="K94">
            <v>7.1558530325073599</v>
          </cell>
        </row>
        <row r="96">
          <cell r="B96" t="str">
            <v>Domestic Long Distance Services</v>
          </cell>
          <cell r="C96">
            <v>30</v>
          </cell>
        </row>
        <row r="97">
          <cell r="A97" t="str">
            <v>S030_EBITDA/CapEx</v>
          </cell>
          <cell r="B97" t="str">
            <v>EBITDA/CapEx</v>
          </cell>
          <cell r="C97" t="str">
            <v>C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N97" t="str">
            <v>S030_AveTotDebt/EBITDA</v>
          </cell>
          <cell r="O97" t="str">
            <v>Average Total Debt/EBITDA</v>
          </cell>
          <cell r="P97" t="str">
            <v>C</v>
          </cell>
          <cell r="R97">
            <v>0</v>
          </cell>
          <cell r="S97">
            <v>0</v>
          </cell>
          <cell r="T97">
            <v>0.51740266870315932</v>
          </cell>
          <cell r="W97">
            <v>0</v>
          </cell>
          <cell r="X97">
            <v>0</v>
          </cell>
        </row>
        <row r="98">
          <cell r="A98" t="str">
            <v>S030_EBITDA/CashInt</v>
          </cell>
          <cell r="B98" t="str">
            <v>EBITDA/Cash Interest</v>
          </cell>
          <cell r="C98" t="str">
            <v>C</v>
          </cell>
          <cell r="D98">
            <v>0</v>
          </cell>
          <cell r="E98">
            <v>0</v>
          </cell>
          <cell r="F98">
            <v>0</v>
          </cell>
          <cell r="G98">
            <v>9.9716151452860711</v>
          </cell>
          <cell r="I98">
            <v>0</v>
          </cell>
          <cell r="J98">
            <v>0</v>
          </cell>
          <cell r="K98">
            <v>9.9716151452860711</v>
          </cell>
          <cell r="N98" t="str">
            <v>S030_FixedChargeCov</v>
          </cell>
          <cell r="O98" t="str">
            <v>Fixed Charge Coverage</v>
          </cell>
          <cell r="P98" t="str">
            <v>C</v>
          </cell>
          <cell r="Q98">
            <v>0</v>
          </cell>
          <cell r="R98">
            <v>0</v>
          </cell>
          <cell r="S98">
            <v>0</v>
          </cell>
          <cell r="T98">
            <v>7.1558530325073599</v>
          </cell>
          <cell r="V98">
            <v>0</v>
          </cell>
          <cell r="W98">
            <v>0</v>
          </cell>
          <cell r="X98">
            <v>7.1558530325073599</v>
          </cell>
        </row>
        <row r="99">
          <cell r="A99" t="str">
            <v>S030_EBITDA/Int</v>
          </cell>
          <cell r="B99" t="str">
            <v>EBITDA/Interest</v>
          </cell>
          <cell r="C99" t="str">
            <v>C</v>
          </cell>
          <cell r="D99">
            <v>0</v>
          </cell>
          <cell r="E99">
            <v>0</v>
          </cell>
          <cell r="F99">
            <v>0</v>
          </cell>
          <cell r="G99">
            <v>9.9716151452860711</v>
          </cell>
          <cell r="I99">
            <v>0</v>
          </cell>
          <cell r="J99">
            <v>0</v>
          </cell>
          <cell r="K99">
            <v>9.9716151452860711</v>
          </cell>
        </row>
        <row r="101">
          <cell r="B101" t="str">
            <v>Competitive Local Exchange Carrier</v>
          </cell>
          <cell r="C101">
            <v>18</v>
          </cell>
        </row>
        <row r="102">
          <cell r="A102" t="str">
            <v>S018_EBITDA/CashInt</v>
          </cell>
          <cell r="B102" t="str">
            <v>EBITDA/Cash Interest</v>
          </cell>
          <cell r="C102" t="str">
            <v>C</v>
          </cell>
          <cell r="D102">
            <v>0</v>
          </cell>
          <cell r="E102">
            <v>0</v>
          </cell>
          <cell r="F102">
            <v>0</v>
          </cell>
          <cell r="G102">
            <v>9.9716151452860711</v>
          </cell>
          <cell r="I102">
            <v>0</v>
          </cell>
          <cell r="J102">
            <v>0</v>
          </cell>
          <cell r="K102">
            <v>9.9716151452860711</v>
          </cell>
          <cell r="N102" t="str">
            <v>S018_3YrEBITDAGrth</v>
          </cell>
          <cell r="O102" t="str">
            <v>Three Year EBITDA Growth</v>
          </cell>
          <cell r="P102" t="str">
            <v>C</v>
          </cell>
          <cell r="T102">
            <v>0</v>
          </cell>
        </row>
        <row r="103">
          <cell r="A103" t="str">
            <v>S018_FixedChargeCov</v>
          </cell>
          <cell r="B103" t="str">
            <v>Fixed Charge Coverage</v>
          </cell>
          <cell r="C103" t="str">
            <v>C</v>
          </cell>
          <cell r="D103">
            <v>0</v>
          </cell>
          <cell r="E103">
            <v>0</v>
          </cell>
          <cell r="F103">
            <v>0</v>
          </cell>
          <cell r="G103">
            <v>7.1558530325073599</v>
          </cell>
          <cell r="I103">
            <v>0</v>
          </cell>
          <cell r="J103">
            <v>0</v>
          </cell>
          <cell r="K103">
            <v>7.1558530325073599</v>
          </cell>
          <cell r="N103" t="str">
            <v>S018_3YrSalesGrth</v>
          </cell>
          <cell r="O103" t="str">
            <v>Three Year Sales Growth</v>
          </cell>
          <cell r="P103" t="str">
            <v>C</v>
          </cell>
          <cell r="T103">
            <v>0</v>
          </cell>
        </row>
        <row r="105">
          <cell r="B105" t="str">
            <v>Domestic Local Services</v>
          </cell>
          <cell r="C105">
            <v>29</v>
          </cell>
        </row>
        <row r="106">
          <cell r="A106" t="str">
            <v>S029_EBITDA/CapEx</v>
          </cell>
          <cell r="B106" t="str">
            <v>EBITDA/CapEx</v>
          </cell>
          <cell r="C106" t="str">
            <v>C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  <cell r="N106" t="str">
            <v>S029_AveTotDebt/EBITDA</v>
          </cell>
          <cell r="O106" t="str">
            <v>Average Total Debt/EBITDA</v>
          </cell>
          <cell r="P106" t="str">
            <v>C</v>
          </cell>
          <cell r="R106">
            <v>0</v>
          </cell>
          <cell r="S106">
            <v>0</v>
          </cell>
          <cell r="T106">
            <v>0.51740266870315932</v>
          </cell>
          <cell r="W106">
            <v>0</v>
          </cell>
          <cell r="X106">
            <v>0</v>
          </cell>
        </row>
        <row r="107">
          <cell r="A107" t="str">
            <v>S029_EBITDA/CashInt</v>
          </cell>
          <cell r="B107" t="str">
            <v>EBITDA/Cash Interest</v>
          </cell>
          <cell r="C107" t="str">
            <v>C</v>
          </cell>
          <cell r="D107">
            <v>0</v>
          </cell>
          <cell r="E107">
            <v>0</v>
          </cell>
          <cell r="F107">
            <v>0</v>
          </cell>
          <cell r="G107">
            <v>9.9716151452860711</v>
          </cell>
          <cell r="I107">
            <v>0</v>
          </cell>
          <cell r="J107">
            <v>0</v>
          </cell>
          <cell r="K107">
            <v>9.9716151452860711</v>
          </cell>
          <cell r="N107" t="str">
            <v>S029_FixedChargeCov</v>
          </cell>
          <cell r="O107" t="str">
            <v>Fixed Charge Coverage</v>
          </cell>
          <cell r="P107" t="str">
            <v>C</v>
          </cell>
          <cell r="Q107">
            <v>0</v>
          </cell>
          <cell r="R107">
            <v>0</v>
          </cell>
          <cell r="S107">
            <v>0</v>
          </cell>
          <cell r="T107">
            <v>7.1558530325073599</v>
          </cell>
          <cell r="V107">
            <v>0</v>
          </cell>
          <cell r="W107">
            <v>0</v>
          </cell>
          <cell r="X107">
            <v>7.1558530325073599</v>
          </cell>
        </row>
        <row r="108">
          <cell r="A108" t="str">
            <v>S029_EBITDA/Int</v>
          </cell>
          <cell r="B108" t="str">
            <v>EBITDA/Interest</v>
          </cell>
          <cell r="C108" t="str">
            <v>C</v>
          </cell>
          <cell r="D108">
            <v>0</v>
          </cell>
          <cell r="E108">
            <v>0</v>
          </cell>
          <cell r="F108">
            <v>0</v>
          </cell>
          <cell r="G108">
            <v>9.9716151452860711</v>
          </cell>
          <cell r="I108">
            <v>0</v>
          </cell>
          <cell r="J108">
            <v>0</v>
          </cell>
          <cell r="K108">
            <v>9.9716151452860711</v>
          </cell>
        </row>
        <row r="110">
          <cell r="B110" t="str">
            <v>CABLE TV</v>
          </cell>
          <cell r="C110">
            <v>4</v>
          </cell>
        </row>
        <row r="111">
          <cell r="A111" t="str">
            <v>I024_Penetration</v>
          </cell>
          <cell r="B111" t="str">
            <v>Penetration %</v>
          </cell>
          <cell r="C111" t="str">
            <v>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N111" t="str">
            <v>I024_3YrEBITDAGrth</v>
          </cell>
          <cell r="O111" t="str">
            <v>Three Year EBITDA Growth</v>
          </cell>
          <cell r="P111" t="str">
            <v>C</v>
          </cell>
          <cell r="T111">
            <v>0</v>
          </cell>
        </row>
        <row r="112">
          <cell r="A112" t="str">
            <v>I024_Subscribers</v>
          </cell>
          <cell r="B112" t="str">
            <v>Subscribers (K)</v>
          </cell>
          <cell r="C112" t="str">
            <v>I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N112" t="str">
            <v>I024_3YrSalesGrth</v>
          </cell>
          <cell r="O112" t="str">
            <v>Three Year Sales Growth</v>
          </cell>
          <cell r="P112" t="str">
            <v>C</v>
          </cell>
          <cell r="T112">
            <v>0</v>
          </cell>
        </row>
        <row r="113">
          <cell r="A113" t="str">
            <v>I024_FixedChargeCov</v>
          </cell>
          <cell r="B113" t="str">
            <v>Fixed Charge Coverage</v>
          </cell>
          <cell r="C113" t="str">
            <v>C</v>
          </cell>
          <cell r="D113">
            <v>0</v>
          </cell>
          <cell r="E113">
            <v>0</v>
          </cell>
          <cell r="F113">
            <v>0</v>
          </cell>
          <cell r="G113">
            <v>7.1558530325073599</v>
          </cell>
          <cell r="I113">
            <v>0</v>
          </cell>
          <cell r="J113">
            <v>0</v>
          </cell>
          <cell r="K113">
            <v>7.1558530325073599</v>
          </cell>
          <cell r="N113" t="str">
            <v>I024_Month Rev/Sub</v>
          </cell>
          <cell r="O113" t="str">
            <v>Monthly Revenue/Subscriber</v>
          </cell>
          <cell r="P113" t="str">
            <v>C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I024_EBITDA/CashInt</v>
          </cell>
          <cell r="B114" t="str">
            <v>EBITDA/Cash Interest</v>
          </cell>
          <cell r="C114" t="str">
            <v>C</v>
          </cell>
          <cell r="D114">
            <v>0</v>
          </cell>
          <cell r="E114">
            <v>0</v>
          </cell>
          <cell r="F114">
            <v>0</v>
          </cell>
          <cell r="G114">
            <v>9.9716151452860711</v>
          </cell>
          <cell r="I114">
            <v>0</v>
          </cell>
          <cell r="J114">
            <v>0</v>
          </cell>
          <cell r="K114">
            <v>9.9716151452860711</v>
          </cell>
          <cell r="N114" t="str">
            <v>I024_Debt/Sub</v>
          </cell>
          <cell r="O114" t="str">
            <v>Total Debt/Subscriber</v>
          </cell>
          <cell r="P114" t="str">
            <v>C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</row>
        <row r="116">
          <cell r="B116" t="str">
            <v>RETAIL</v>
          </cell>
          <cell r="C116">
            <v>21</v>
          </cell>
        </row>
        <row r="117">
          <cell r="A117" t="str">
            <v>I021_CompStoreSales</v>
          </cell>
          <cell r="B117" t="str">
            <v>Comparable Store Sales</v>
          </cell>
          <cell r="C117" t="str">
            <v>I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N117" t="str">
            <v>I021_(Debt+8Rent)/EBITDAR</v>
          </cell>
          <cell r="O117" t="str">
            <v>(Debt + 8xRent Exp)/EBITDAR</v>
          </cell>
          <cell r="P117" t="str">
            <v>C</v>
          </cell>
          <cell r="Q117">
            <v>0</v>
          </cell>
          <cell r="R117">
            <v>0</v>
          </cell>
          <cell r="S117">
            <v>0</v>
          </cell>
          <cell r="T117">
            <v>1.0348053374063186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I021_SquareFeet</v>
          </cell>
          <cell r="B118" t="str">
            <v>Square Footage</v>
          </cell>
          <cell r="C118" t="str">
            <v>I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  <cell r="K118">
            <v>0</v>
          </cell>
          <cell r="N118" t="str">
            <v>I021_EBITDAR/(Int+Rent)</v>
          </cell>
          <cell r="O118" t="str">
            <v>EBITDAR/(Interest+Rent)</v>
          </cell>
          <cell r="P118" t="str">
            <v>C</v>
          </cell>
          <cell r="Q118">
            <v>0</v>
          </cell>
          <cell r="R118">
            <v>0</v>
          </cell>
          <cell r="S118">
            <v>0</v>
          </cell>
          <cell r="T118">
            <v>9.9716151452860711</v>
          </cell>
          <cell r="V118">
            <v>0</v>
          </cell>
          <cell r="W118">
            <v>0</v>
          </cell>
          <cell r="X118">
            <v>9.9716151452860711</v>
          </cell>
        </row>
        <row r="119">
          <cell r="A119" t="str">
            <v>I021_NumStores</v>
          </cell>
          <cell r="B119" t="str">
            <v>Number of Stores</v>
          </cell>
          <cell r="C119" t="str">
            <v>I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N119" t="str">
            <v>I021_Sales/Foot</v>
          </cell>
          <cell r="O119" t="str">
            <v>Sales/Square Foot</v>
          </cell>
          <cell r="P119" t="str">
            <v>C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</row>
        <row r="121">
          <cell r="B121" t="str">
            <v>HEALTHCARE</v>
          </cell>
          <cell r="C121">
            <v>14</v>
          </cell>
        </row>
        <row r="122">
          <cell r="A122" t="str">
            <v>I014_(Debt+8Rent)/EBITDAR</v>
          </cell>
          <cell r="B122" t="str">
            <v>(Debt + 8xRent Expense)/EBITDAR</v>
          </cell>
          <cell r="C122" t="str">
            <v>C</v>
          </cell>
          <cell r="D122">
            <v>0</v>
          </cell>
          <cell r="E122">
            <v>0</v>
          </cell>
          <cell r="F122">
            <v>0</v>
          </cell>
          <cell r="G122">
            <v>1.0348053374063186</v>
          </cell>
          <cell r="I122">
            <v>0</v>
          </cell>
          <cell r="J122">
            <v>0</v>
          </cell>
          <cell r="K122">
            <v>0</v>
          </cell>
        </row>
        <row r="124">
          <cell r="B124" t="str">
            <v>OIL &amp; GAS</v>
          </cell>
          <cell r="C124">
            <v>17</v>
          </cell>
        </row>
        <row r="126">
          <cell r="B126" t="str">
            <v>Majors</v>
          </cell>
          <cell r="C126">
            <v>51</v>
          </cell>
        </row>
        <row r="127">
          <cell r="B127" t="str">
            <v>Debt/Capital</v>
          </cell>
          <cell r="D127">
            <v>0</v>
          </cell>
          <cell r="E127">
            <v>0</v>
          </cell>
          <cell r="F127">
            <v>0</v>
          </cell>
          <cell r="G127">
            <v>0.19897271627767218</v>
          </cell>
          <cell r="I127">
            <v>0</v>
          </cell>
          <cell r="J127">
            <v>0</v>
          </cell>
          <cell r="K127">
            <v>0</v>
          </cell>
          <cell r="O127" t="str">
            <v>EBITDA/Interest Expense</v>
          </cell>
          <cell r="Q127">
            <v>0</v>
          </cell>
          <cell r="R127">
            <v>0</v>
          </cell>
          <cell r="S127">
            <v>0</v>
          </cell>
          <cell r="T127">
            <v>9.9716151452860711</v>
          </cell>
          <cell r="V127">
            <v>0</v>
          </cell>
          <cell r="W127">
            <v>0</v>
          </cell>
          <cell r="X127">
            <v>9.9716151452860711</v>
          </cell>
        </row>
        <row r="128">
          <cell r="B128" t="str">
            <v>Debt/EBITDA</v>
          </cell>
          <cell r="D128">
            <v>0</v>
          </cell>
          <cell r="E128">
            <v>0</v>
          </cell>
          <cell r="F128">
            <v>0</v>
          </cell>
          <cell r="G128">
            <v>1.0348053374063186</v>
          </cell>
          <cell r="I128">
            <v>0</v>
          </cell>
          <cell r="J128">
            <v>0</v>
          </cell>
          <cell r="K128">
            <v>0</v>
          </cell>
          <cell r="O128" t="str">
            <v>Senior Rating</v>
          </cell>
          <cell r="Q128" t="str">
            <v>A</v>
          </cell>
          <cell r="R128" t="str">
            <v>A</v>
          </cell>
          <cell r="S128" t="str">
            <v>A</v>
          </cell>
          <cell r="T128" t="str">
            <v>A</v>
          </cell>
          <cell r="V128" t="str">
            <v>A</v>
          </cell>
          <cell r="W128" t="str">
            <v>A</v>
          </cell>
          <cell r="X128" t="str">
            <v>A</v>
          </cell>
        </row>
        <row r="130">
          <cell r="B130" t="str">
            <v>Oil Field Services</v>
          </cell>
          <cell r="C130">
            <v>62</v>
          </cell>
        </row>
        <row r="131">
          <cell r="B131" t="str">
            <v>Debt/Capital</v>
          </cell>
          <cell r="D131">
            <v>0</v>
          </cell>
          <cell r="E131">
            <v>0</v>
          </cell>
          <cell r="F131">
            <v>0</v>
          </cell>
          <cell r="G131">
            <v>0.19897271627767218</v>
          </cell>
          <cell r="I131">
            <v>0</v>
          </cell>
          <cell r="J131">
            <v>0</v>
          </cell>
          <cell r="K131">
            <v>0</v>
          </cell>
          <cell r="O131" t="str">
            <v>EBITDA/Interest Expense</v>
          </cell>
          <cell r="Q131">
            <v>0</v>
          </cell>
          <cell r="R131">
            <v>0</v>
          </cell>
          <cell r="S131">
            <v>0</v>
          </cell>
          <cell r="T131">
            <v>9.9716151452860711</v>
          </cell>
          <cell r="V131">
            <v>0</v>
          </cell>
          <cell r="W131">
            <v>0</v>
          </cell>
          <cell r="X131">
            <v>9.9716151452860711</v>
          </cell>
        </row>
        <row r="132">
          <cell r="B132" t="str">
            <v>Debt/EBITDA</v>
          </cell>
          <cell r="D132">
            <v>0</v>
          </cell>
          <cell r="E132">
            <v>0</v>
          </cell>
          <cell r="F132">
            <v>0</v>
          </cell>
          <cell r="G132">
            <v>1.0348053374063186</v>
          </cell>
          <cell r="I132">
            <v>0</v>
          </cell>
          <cell r="J132">
            <v>0</v>
          </cell>
          <cell r="K132">
            <v>0</v>
          </cell>
          <cell r="O132" t="str">
            <v>Wtd. Avg. Stage %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</row>
        <row r="134">
          <cell r="B134" t="str">
            <v>Independents</v>
          </cell>
          <cell r="C134">
            <v>44</v>
          </cell>
        </row>
        <row r="135">
          <cell r="B135" t="str">
            <v>BOE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O135" t="str">
            <v>Debt/EBITDA</v>
          </cell>
          <cell r="Q135">
            <v>0</v>
          </cell>
          <cell r="R135">
            <v>0</v>
          </cell>
          <cell r="S135">
            <v>0</v>
          </cell>
          <cell r="T135">
            <v>1.0348053374063186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PV10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  <cell r="K136">
            <v>0</v>
          </cell>
          <cell r="O136" t="str">
            <v>Senior Debt/BOE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Proved Reserves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I137">
            <v>0</v>
          </cell>
          <cell r="J137">
            <v>0</v>
          </cell>
          <cell r="K137">
            <v>0</v>
          </cell>
          <cell r="O137" t="str">
            <v>Total Debt/BOE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Production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  <cell r="K138">
            <v>0</v>
          </cell>
          <cell r="O138" t="str">
            <v>PV10/Senior Debt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Percent Gas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  <cell r="K139">
            <v>0</v>
          </cell>
          <cell r="O139" t="str">
            <v>PV10/Total Debt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Reserves/Production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  <cell r="K140">
            <v>0</v>
          </cell>
        </row>
        <row r="142">
          <cell r="B142" t="str">
            <v>Pipelines</v>
          </cell>
          <cell r="C142">
            <v>70</v>
          </cell>
        </row>
        <row r="143">
          <cell r="B143" t="str">
            <v>Debt/Capital</v>
          </cell>
          <cell r="D143">
            <v>0</v>
          </cell>
          <cell r="E143">
            <v>0</v>
          </cell>
          <cell r="F143">
            <v>0</v>
          </cell>
          <cell r="G143">
            <v>0.19897271627767218</v>
          </cell>
          <cell r="I143">
            <v>0</v>
          </cell>
          <cell r="J143">
            <v>0</v>
          </cell>
          <cell r="K143">
            <v>0</v>
          </cell>
          <cell r="O143" t="str">
            <v>EBITDA/Interest Expense</v>
          </cell>
          <cell r="Q143">
            <v>0</v>
          </cell>
          <cell r="R143">
            <v>0</v>
          </cell>
          <cell r="S143">
            <v>0</v>
          </cell>
          <cell r="T143">
            <v>9.9716151452860711</v>
          </cell>
          <cell r="V143">
            <v>0</v>
          </cell>
          <cell r="W143">
            <v>0</v>
          </cell>
          <cell r="X143">
            <v>9.9716151452860711</v>
          </cell>
        </row>
        <row r="144">
          <cell r="B144" t="str">
            <v>Debt/EBITDA</v>
          </cell>
          <cell r="D144">
            <v>0</v>
          </cell>
          <cell r="E144">
            <v>0</v>
          </cell>
          <cell r="F144">
            <v>0</v>
          </cell>
          <cell r="G144">
            <v>1.0348053374063186</v>
          </cell>
          <cell r="I144">
            <v>0</v>
          </cell>
          <cell r="J144">
            <v>0</v>
          </cell>
          <cell r="K144">
            <v>0</v>
          </cell>
        </row>
        <row r="146">
          <cell r="B146" t="str">
            <v>Refining &amp; Marketing</v>
          </cell>
          <cell r="C146">
            <v>77</v>
          </cell>
        </row>
        <row r="147">
          <cell r="B147" t="str">
            <v>Debt/Capital</v>
          </cell>
          <cell r="D147">
            <v>0</v>
          </cell>
          <cell r="E147">
            <v>0</v>
          </cell>
          <cell r="F147">
            <v>0</v>
          </cell>
          <cell r="G147">
            <v>0.19897271627767218</v>
          </cell>
          <cell r="I147">
            <v>0</v>
          </cell>
          <cell r="J147">
            <v>0</v>
          </cell>
          <cell r="K147">
            <v>0</v>
          </cell>
          <cell r="O147" t="str">
            <v>Capacity to Captive Retail (%)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Debt/EBITDA</v>
          </cell>
          <cell r="D148">
            <v>0</v>
          </cell>
          <cell r="E148">
            <v>0</v>
          </cell>
          <cell r="F148">
            <v>0</v>
          </cell>
          <cell r="G148">
            <v>1.0348053374063186</v>
          </cell>
          <cell r="I148">
            <v>0</v>
          </cell>
          <cell r="J148">
            <v>0</v>
          </cell>
          <cell r="K148">
            <v>0</v>
          </cell>
          <cell r="O148" t="str">
            <v>Capacity Utilization(%)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EBITDA/Interest Expense</v>
          </cell>
          <cell r="D149">
            <v>0</v>
          </cell>
          <cell r="E149">
            <v>0</v>
          </cell>
          <cell r="F149">
            <v>0</v>
          </cell>
          <cell r="G149">
            <v>9.9716151452860711</v>
          </cell>
          <cell r="I149">
            <v>0</v>
          </cell>
          <cell r="J149">
            <v>0</v>
          </cell>
          <cell r="K149">
            <v>9.9716151452860711</v>
          </cell>
        </row>
        <row r="152">
          <cell r="E152" t="str">
            <v>DBC / PIT Medium Term Model</v>
          </cell>
        </row>
        <row r="154">
          <cell r="B154" t="str">
            <v>(Amounts in Thousands, except per share data)</v>
          </cell>
        </row>
        <row r="155">
          <cell r="B155" t="str">
            <v>Fiscal Year End: MMMM DD:</v>
          </cell>
          <cell r="J155" t="str">
            <v>LTM Ending: MMMM DD:</v>
          </cell>
        </row>
        <row r="156">
          <cell r="B156" t="str">
            <v>Leverage</v>
          </cell>
          <cell r="D156">
            <v>1999</v>
          </cell>
          <cell r="E156">
            <v>2000</v>
          </cell>
          <cell r="F156">
            <v>2001</v>
          </cell>
          <cell r="G156">
            <v>2002</v>
          </cell>
          <cell r="I156">
            <v>2002</v>
          </cell>
          <cell r="J156">
            <v>2003</v>
          </cell>
          <cell r="K156">
            <v>2004</v>
          </cell>
          <cell r="O156" t="str">
            <v>Profitability</v>
          </cell>
          <cell r="Q156">
            <v>1999</v>
          </cell>
          <cell r="R156">
            <v>2000</v>
          </cell>
          <cell r="S156">
            <v>2001</v>
          </cell>
          <cell r="T156">
            <v>2002</v>
          </cell>
          <cell r="V156">
            <v>2002</v>
          </cell>
          <cell r="W156">
            <v>2003</v>
          </cell>
          <cell r="X156">
            <v>2004</v>
          </cell>
        </row>
        <row r="158">
          <cell r="B158" t="str">
            <v>Senior Debt*/EBITDA</v>
          </cell>
          <cell r="D158">
            <v>0</v>
          </cell>
          <cell r="E158">
            <v>0</v>
          </cell>
          <cell r="F158">
            <v>0</v>
          </cell>
          <cell r="G158">
            <v>1.0348053374063186</v>
          </cell>
          <cell r="I158">
            <v>0</v>
          </cell>
          <cell r="J158">
            <v>0</v>
          </cell>
          <cell r="K158">
            <v>0</v>
          </cell>
          <cell r="O158" t="str">
            <v>Total Revenues</v>
          </cell>
          <cell r="Q158">
            <v>0</v>
          </cell>
          <cell r="R158">
            <v>0</v>
          </cell>
          <cell r="S158">
            <v>57447</v>
          </cell>
          <cell r="T158">
            <v>124086.95851074401</v>
          </cell>
          <cell r="V158">
            <v>0</v>
          </cell>
          <cell r="W158">
            <v>57447</v>
          </cell>
          <cell r="X158">
            <v>124086.95851074401</v>
          </cell>
        </row>
        <row r="159">
          <cell r="B159" t="str">
            <v>Senior Debt*/(EBITDA-CAPEX)</v>
          </cell>
          <cell r="D159">
            <v>0</v>
          </cell>
          <cell r="E159">
            <v>0</v>
          </cell>
          <cell r="F159">
            <v>0</v>
          </cell>
          <cell r="G159">
            <v>1.0348053374063186</v>
          </cell>
          <cell r="I159">
            <v>0</v>
          </cell>
          <cell r="J159">
            <v>0</v>
          </cell>
          <cell r="K159">
            <v>0</v>
          </cell>
          <cell r="O159" t="str">
            <v xml:space="preserve">      % Growth</v>
          </cell>
          <cell r="R159">
            <v>0</v>
          </cell>
          <cell r="S159">
            <v>0</v>
          </cell>
          <cell r="T159">
            <v>1.1600250406591119</v>
          </cell>
          <cell r="W159">
            <v>0</v>
          </cell>
          <cell r="X159">
            <v>1.1600250406591119</v>
          </cell>
        </row>
        <row r="160">
          <cell r="B160" t="str">
            <v>Mortgages &amp; Secured Debt/EBITDA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 t="str">
            <v>n/a</v>
          </cell>
          <cell r="J160" t="str">
            <v>n/a</v>
          </cell>
          <cell r="K160" t="str">
            <v>n/a</v>
          </cell>
          <cell r="O160" t="str">
            <v>Gross Profit (Excl. Depreciation)</v>
          </cell>
          <cell r="Q160">
            <v>0</v>
          </cell>
          <cell r="R160">
            <v>0</v>
          </cell>
          <cell r="S160">
            <v>19571</v>
          </cell>
          <cell r="T160">
            <v>38973.860477544789</v>
          </cell>
          <cell r="V160">
            <v>0</v>
          </cell>
          <cell r="W160">
            <v>19571</v>
          </cell>
          <cell r="X160">
            <v>38973.860477544789</v>
          </cell>
        </row>
        <row r="161">
          <cell r="B161" t="str">
            <v>Total Debt/EBITDA</v>
          </cell>
          <cell r="D161">
            <v>0</v>
          </cell>
          <cell r="E161">
            <v>0</v>
          </cell>
          <cell r="F161">
            <v>0</v>
          </cell>
          <cell r="G161">
            <v>1.0348053374063186</v>
          </cell>
          <cell r="I161">
            <v>0</v>
          </cell>
          <cell r="J161">
            <v>0</v>
          </cell>
          <cell r="K161">
            <v>0</v>
          </cell>
          <cell r="O161" t="str">
            <v xml:space="preserve">      Gross Margin</v>
          </cell>
          <cell r="Q161">
            <v>0</v>
          </cell>
          <cell r="R161">
            <v>0</v>
          </cell>
          <cell r="S161">
            <v>0.34067923477292111</v>
          </cell>
          <cell r="T161">
            <v>0.31408506538719183</v>
          </cell>
          <cell r="V161">
            <v>0</v>
          </cell>
          <cell r="W161">
            <v>0.34067923477292111</v>
          </cell>
          <cell r="X161">
            <v>0.31408506538719183</v>
          </cell>
        </row>
        <row r="162">
          <cell r="B162" t="str">
            <v>Total Debt/(EBITDA-CAPEX)</v>
          </cell>
          <cell r="D162">
            <v>0</v>
          </cell>
          <cell r="E162">
            <v>0</v>
          </cell>
          <cell r="F162">
            <v>0</v>
          </cell>
          <cell r="G162">
            <v>1.0348053374063186</v>
          </cell>
          <cell r="I162">
            <v>0</v>
          </cell>
          <cell r="J162">
            <v>0</v>
          </cell>
          <cell r="K162">
            <v>0</v>
          </cell>
          <cell r="O162" t="str">
            <v>EBITDA</v>
          </cell>
          <cell r="Q162">
            <v>0</v>
          </cell>
          <cell r="R162">
            <v>0</v>
          </cell>
          <cell r="S162">
            <v>8033</v>
          </cell>
          <cell r="T162">
            <v>40109.959332092789</v>
          </cell>
          <cell r="V162">
            <v>0</v>
          </cell>
          <cell r="W162">
            <v>8033</v>
          </cell>
          <cell r="X162">
            <v>40109.959332092789</v>
          </cell>
        </row>
        <row r="163">
          <cell r="B163" t="str">
            <v>Senior Debt*/Capitalization</v>
          </cell>
          <cell r="D163">
            <v>0</v>
          </cell>
          <cell r="E163">
            <v>0</v>
          </cell>
          <cell r="F163">
            <v>0</v>
          </cell>
          <cell r="G163">
            <v>0.19897271627767218</v>
          </cell>
          <cell r="I163">
            <v>0</v>
          </cell>
          <cell r="J163">
            <v>0</v>
          </cell>
          <cell r="K163">
            <v>0</v>
          </cell>
          <cell r="O163" t="str">
            <v xml:space="preserve">      EBITDA Margin</v>
          </cell>
          <cell r="Q163">
            <v>0</v>
          </cell>
          <cell r="R163">
            <v>0</v>
          </cell>
          <cell r="S163">
            <v>0.13983323759291172</v>
          </cell>
          <cell r="T163">
            <v>0.32324073225326</v>
          </cell>
          <cell r="V163">
            <v>0</v>
          </cell>
          <cell r="W163">
            <v>0.13983323759291172</v>
          </cell>
          <cell r="X163">
            <v>0.32324073225326</v>
          </cell>
        </row>
        <row r="164">
          <cell r="B164" t="str">
            <v>Total Debt/Capitalization</v>
          </cell>
          <cell r="D164">
            <v>0</v>
          </cell>
          <cell r="E164">
            <v>0</v>
          </cell>
          <cell r="F164">
            <v>0</v>
          </cell>
          <cell r="G164">
            <v>0.19897271627767218</v>
          </cell>
          <cell r="I164">
            <v>0</v>
          </cell>
          <cell r="J164">
            <v>0</v>
          </cell>
          <cell r="K164">
            <v>0</v>
          </cell>
          <cell r="O164" t="str">
            <v xml:space="preserve">      % Growth</v>
          </cell>
          <cell r="R164">
            <v>0</v>
          </cell>
          <cell r="S164">
            <v>0</v>
          </cell>
          <cell r="T164">
            <v>3.9931481802679931</v>
          </cell>
          <cell r="W164">
            <v>0</v>
          </cell>
          <cell r="X164">
            <v>3.9931481802679931</v>
          </cell>
        </row>
        <row r="165">
          <cell r="B165" t="str">
            <v>Short Term Debt</v>
          </cell>
          <cell r="D165">
            <v>0</v>
          </cell>
          <cell r="E165">
            <v>0</v>
          </cell>
          <cell r="F165">
            <v>0</v>
          </cell>
          <cell r="G165">
            <v>5203</v>
          </cell>
          <cell r="I165">
            <v>0</v>
          </cell>
          <cell r="J165">
            <v>0</v>
          </cell>
          <cell r="K165">
            <v>0</v>
          </cell>
          <cell r="O165" t="str">
            <v>EBIT</v>
          </cell>
          <cell r="Q165">
            <v>0</v>
          </cell>
          <cell r="R165">
            <v>0</v>
          </cell>
          <cell r="S165">
            <v>7404</v>
          </cell>
          <cell r="T165">
            <v>37639.130937984977</v>
          </cell>
          <cell r="V165">
            <v>0</v>
          </cell>
          <cell r="W165">
            <v>7404</v>
          </cell>
          <cell r="X165">
            <v>37639.130937984977</v>
          </cell>
        </row>
        <row r="166">
          <cell r="B166" t="str">
            <v>Short Term Debt + CPLTD</v>
          </cell>
          <cell r="D166">
            <v>0</v>
          </cell>
          <cell r="E166">
            <v>0</v>
          </cell>
          <cell r="F166">
            <v>0</v>
          </cell>
          <cell r="G166">
            <v>5203</v>
          </cell>
          <cell r="I166">
            <v>0</v>
          </cell>
          <cell r="J166">
            <v>0</v>
          </cell>
          <cell r="K166">
            <v>0</v>
          </cell>
          <cell r="O166" t="str">
            <v xml:space="preserve">      EBIT Margin</v>
          </cell>
          <cell r="Q166">
            <v>0</v>
          </cell>
          <cell r="R166">
            <v>0</v>
          </cell>
          <cell r="S166">
            <v>0.12888401483106168</v>
          </cell>
          <cell r="T166">
            <v>0.30332866072082837</v>
          </cell>
          <cell r="V166">
            <v>0</v>
          </cell>
          <cell r="W166">
            <v>0.12888401483106168</v>
          </cell>
          <cell r="X166">
            <v>0.30332866072082837</v>
          </cell>
        </row>
        <row r="167">
          <cell r="B167" t="str">
            <v>Long Term Debt</v>
          </cell>
          <cell r="D167">
            <v>0</v>
          </cell>
          <cell r="E167">
            <v>0</v>
          </cell>
          <cell r="F167">
            <v>0</v>
          </cell>
          <cell r="G167">
            <v>36303</v>
          </cell>
          <cell r="I167">
            <v>0</v>
          </cell>
          <cell r="J167">
            <v>0</v>
          </cell>
          <cell r="K167">
            <v>0</v>
          </cell>
          <cell r="O167" t="str">
            <v>Depreciation &amp; Amortization</v>
          </cell>
          <cell r="Q167">
            <v>0</v>
          </cell>
          <cell r="R167">
            <v>0</v>
          </cell>
          <cell r="S167">
            <v>629</v>
          </cell>
          <cell r="T167">
            <v>2470.8283941078093</v>
          </cell>
          <cell r="V167">
            <v>0</v>
          </cell>
          <cell r="W167">
            <v>629</v>
          </cell>
          <cell r="X167">
            <v>2470.8283941078093</v>
          </cell>
        </row>
        <row r="168">
          <cell r="B168" t="str">
            <v>Total Senior Debt*</v>
          </cell>
          <cell r="D168">
            <v>0</v>
          </cell>
          <cell r="E168">
            <v>0</v>
          </cell>
          <cell r="F168">
            <v>0</v>
          </cell>
          <cell r="G168">
            <v>41506</v>
          </cell>
          <cell r="I168">
            <v>0</v>
          </cell>
          <cell r="J168">
            <v>0</v>
          </cell>
          <cell r="K168">
            <v>0</v>
          </cell>
          <cell r="O168" t="str">
            <v>Net Income</v>
          </cell>
          <cell r="Q168">
            <v>0</v>
          </cell>
          <cell r="R168">
            <v>0</v>
          </cell>
          <cell r="S168">
            <v>7404</v>
          </cell>
          <cell r="T168">
            <v>32033.934862844435</v>
          </cell>
          <cell r="V168">
            <v>0</v>
          </cell>
          <cell r="W168">
            <v>7404</v>
          </cell>
          <cell r="X168">
            <v>32033.934862844435</v>
          </cell>
        </row>
        <row r="169">
          <cell r="B169" t="str">
            <v xml:space="preserve">    Mortgages &amp; Secured Debt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 t="str">
            <v>n/a</v>
          </cell>
          <cell r="J169" t="str">
            <v>n/a</v>
          </cell>
          <cell r="K169" t="str">
            <v>n/a</v>
          </cell>
          <cell r="O169" t="str">
            <v xml:space="preserve">      % Growth</v>
          </cell>
          <cell r="R169">
            <v>0</v>
          </cell>
          <cell r="S169">
            <v>0</v>
          </cell>
          <cell r="T169">
            <v>3.3265714293414956</v>
          </cell>
          <cell r="W169">
            <v>0</v>
          </cell>
          <cell r="X169">
            <v>3.3265714293414956</v>
          </cell>
        </row>
        <row r="170">
          <cell r="B170" t="str">
            <v>Subordinated Debt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 t="str">
            <v>n/a</v>
          </cell>
          <cell r="J170" t="str">
            <v>n/a</v>
          </cell>
          <cell r="K170" t="str">
            <v>n/a</v>
          </cell>
          <cell r="O170" t="str">
            <v>Net Margin</v>
          </cell>
          <cell r="Q170">
            <v>0</v>
          </cell>
          <cell r="R170">
            <v>0</v>
          </cell>
          <cell r="S170">
            <v>0.12888401483106168</v>
          </cell>
          <cell r="T170">
            <v>0.25815714437122572</v>
          </cell>
          <cell r="V170">
            <v>0</v>
          </cell>
          <cell r="W170">
            <v>0.12888401483106168</v>
          </cell>
          <cell r="X170">
            <v>0.25815714437122572</v>
          </cell>
        </row>
        <row r="171">
          <cell r="B171" t="str">
            <v>Total Debt</v>
          </cell>
          <cell r="D171">
            <v>0</v>
          </cell>
          <cell r="E171">
            <v>0</v>
          </cell>
          <cell r="F171">
            <v>0</v>
          </cell>
          <cell r="G171">
            <v>41506</v>
          </cell>
          <cell r="I171">
            <v>0</v>
          </cell>
          <cell r="J171">
            <v>0</v>
          </cell>
          <cell r="K171">
            <v>0</v>
          </cell>
        </row>
        <row r="172">
          <cell r="B172" t="str">
            <v>Total Liabilities</v>
          </cell>
          <cell r="D172">
            <v>0</v>
          </cell>
          <cell r="E172">
            <v>0</v>
          </cell>
          <cell r="F172">
            <v>0</v>
          </cell>
          <cell r="G172">
            <v>108937</v>
          </cell>
          <cell r="I172">
            <v>0</v>
          </cell>
          <cell r="J172">
            <v>0</v>
          </cell>
          <cell r="K172">
            <v>0</v>
          </cell>
        </row>
        <row r="173">
          <cell r="B173" t="str">
            <v>Book Equity</v>
          </cell>
          <cell r="D173">
            <v>0</v>
          </cell>
          <cell r="E173">
            <v>0</v>
          </cell>
          <cell r="F173">
            <v>0</v>
          </cell>
          <cell r="G173">
            <v>167095.46444438733</v>
          </cell>
          <cell r="I173">
            <v>0</v>
          </cell>
          <cell r="J173">
            <v>0</v>
          </cell>
          <cell r="K173">
            <v>0</v>
          </cell>
        </row>
        <row r="174">
          <cell r="B174" t="str">
            <v>Book Capitalization</v>
          </cell>
          <cell r="D174">
            <v>0</v>
          </cell>
          <cell r="E174">
            <v>0</v>
          </cell>
          <cell r="F174">
            <v>0</v>
          </cell>
          <cell r="G174">
            <v>208601.46444438733</v>
          </cell>
          <cell r="I174">
            <v>0</v>
          </cell>
          <cell r="J174">
            <v>0</v>
          </cell>
          <cell r="K174">
            <v>0</v>
          </cell>
        </row>
        <row r="175">
          <cell r="B175" t="str">
            <v>Total Assets</v>
          </cell>
          <cell r="D175">
            <v>0</v>
          </cell>
          <cell r="E175">
            <v>0</v>
          </cell>
          <cell r="F175">
            <v>0</v>
          </cell>
          <cell r="G175">
            <v>276032.46444438724</v>
          </cell>
          <cell r="I175">
            <v>0</v>
          </cell>
          <cell r="J175">
            <v>0</v>
          </cell>
          <cell r="K175">
            <v>0</v>
          </cell>
        </row>
        <row r="176">
          <cell r="B176" t="str">
            <v>Tangible Net Worth</v>
          </cell>
          <cell r="D176">
            <v>0</v>
          </cell>
          <cell r="E176">
            <v>0</v>
          </cell>
          <cell r="F176">
            <v>0</v>
          </cell>
          <cell r="G176">
            <v>166663.473815562</v>
          </cell>
          <cell r="I176">
            <v>0</v>
          </cell>
          <cell r="J176">
            <v>0</v>
          </cell>
          <cell r="K176">
            <v>0</v>
          </cell>
        </row>
        <row r="177">
          <cell r="B177" t="str">
            <v>Total Debt/TNW</v>
          </cell>
          <cell r="D177">
            <v>0</v>
          </cell>
          <cell r="E177">
            <v>0</v>
          </cell>
          <cell r="F177">
            <v>0</v>
          </cell>
          <cell r="G177">
            <v>0.24904077090060286</v>
          </cell>
          <cell r="I177">
            <v>0</v>
          </cell>
          <cell r="J177">
            <v>0</v>
          </cell>
          <cell r="K177">
            <v>0</v>
          </cell>
        </row>
        <row r="178">
          <cell r="B178" t="str">
            <v>Total Liabilities/TNW</v>
          </cell>
          <cell r="D178">
            <v>0</v>
          </cell>
          <cell r="E178">
            <v>0</v>
          </cell>
          <cell r="F178">
            <v>0</v>
          </cell>
          <cell r="G178">
            <v>0.65363452174622882</v>
          </cell>
          <cell r="I178">
            <v>0</v>
          </cell>
          <cell r="J178">
            <v>0</v>
          </cell>
          <cell r="K178">
            <v>0</v>
          </cell>
        </row>
        <row r="179">
          <cell r="B179" t="str">
            <v>* Total Senior Debt may include Sub Debt in quarterly number</v>
          </cell>
        </row>
        <row r="181">
          <cell r="B181" t="str">
            <v>Cash Flow</v>
          </cell>
          <cell r="D181">
            <v>1999</v>
          </cell>
          <cell r="E181">
            <v>2000</v>
          </cell>
          <cell r="F181">
            <v>2001</v>
          </cell>
          <cell r="G181">
            <v>2002</v>
          </cell>
          <cell r="I181">
            <v>2002</v>
          </cell>
          <cell r="J181">
            <v>2003</v>
          </cell>
          <cell r="K181">
            <v>2004</v>
          </cell>
          <cell r="O181" t="str">
            <v>Liquidity</v>
          </cell>
          <cell r="Q181">
            <v>1999</v>
          </cell>
          <cell r="R181">
            <v>2000</v>
          </cell>
          <cell r="S181">
            <v>2001</v>
          </cell>
          <cell r="T181">
            <v>2002</v>
          </cell>
          <cell r="V181">
            <v>2002</v>
          </cell>
          <cell r="W181">
            <v>2003</v>
          </cell>
          <cell r="X181">
            <v>2004</v>
          </cell>
        </row>
        <row r="183">
          <cell r="B183" t="str">
            <v>EBITDA</v>
          </cell>
          <cell r="D183">
            <v>0</v>
          </cell>
          <cell r="E183">
            <v>0</v>
          </cell>
          <cell r="F183">
            <v>8033</v>
          </cell>
          <cell r="G183">
            <v>40109.959332092789</v>
          </cell>
          <cell r="I183">
            <v>0</v>
          </cell>
          <cell r="J183">
            <v>8033</v>
          </cell>
          <cell r="K183">
            <v>40109.959332092789</v>
          </cell>
          <cell r="O183" t="str">
            <v>Total Cash &amp; Cash Equivalents</v>
          </cell>
          <cell r="Q183">
            <v>0</v>
          </cell>
          <cell r="R183">
            <v>0</v>
          </cell>
          <cell r="S183">
            <v>0</v>
          </cell>
          <cell r="T183">
            <v>5397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 xml:space="preserve">      Interest</v>
          </cell>
          <cell r="D184">
            <v>0</v>
          </cell>
          <cell r="E184">
            <v>0</v>
          </cell>
          <cell r="F184">
            <v>0</v>
          </cell>
          <cell r="G184">
            <v>4022.4134954761225</v>
          </cell>
          <cell r="I184">
            <v>0</v>
          </cell>
          <cell r="J184">
            <v>0</v>
          </cell>
          <cell r="K184">
            <v>4022.4134954761225</v>
          </cell>
          <cell r="O184" t="str">
            <v>Working Capital, Including Cash</v>
          </cell>
          <cell r="Q184">
            <v>0</v>
          </cell>
          <cell r="R184">
            <v>0</v>
          </cell>
          <cell r="S184">
            <v>0</v>
          </cell>
          <cell r="T184">
            <v>4687.4738155618979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 xml:space="preserve">     Taxes</v>
          </cell>
          <cell r="D185">
            <v>0</v>
          </cell>
          <cell r="E185">
            <v>0</v>
          </cell>
          <cell r="F185">
            <v>0</v>
          </cell>
          <cell r="G185">
            <v>1582.7825796644183</v>
          </cell>
          <cell r="I185">
            <v>0</v>
          </cell>
          <cell r="J185">
            <v>0</v>
          </cell>
          <cell r="K185">
            <v>1582.7825796644183</v>
          </cell>
          <cell r="O185" t="str">
            <v>Current Ratio</v>
          </cell>
          <cell r="Q185">
            <v>0</v>
          </cell>
          <cell r="R185">
            <v>0</v>
          </cell>
          <cell r="S185">
            <v>0</v>
          </cell>
          <cell r="T185">
            <v>1.0841330667784599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 xml:space="preserve">     (Inc)/Dec In Working Capital **</v>
          </cell>
          <cell r="D186">
            <v>0</v>
          </cell>
          <cell r="E186">
            <v>0</v>
          </cell>
          <cell r="F186">
            <v>0</v>
          </cell>
          <cell r="G186">
            <v>709.52618443810206</v>
          </cell>
          <cell r="I186">
            <v>0</v>
          </cell>
          <cell r="J186">
            <v>0</v>
          </cell>
          <cell r="K186">
            <v>0</v>
          </cell>
          <cell r="O186" t="str">
            <v>Quick Ratio</v>
          </cell>
          <cell r="Q186">
            <v>0</v>
          </cell>
          <cell r="R186">
            <v>0</v>
          </cell>
          <cell r="S186">
            <v>0</v>
          </cell>
          <cell r="T186">
            <v>0.9872650779065224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 xml:space="preserve">      CAPEX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  <cell r="K187">
            <v>0</v>
          </cell>
          <cell r="O187" t="str">
            <v>Working Investment</v>
          </cell>
          <cell r="Q187">
            <v>0</v>
          </cell>
          <cell r="R187">
            <v>0</v>
          </cell>
          <cell r="S187">
            <v>0</v>
          </cell>
          <cell r="T187">
            <v>-16620.526184438098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EBITDA/Total Interest</v>
          </cell>
          <cell r="D188">
            <v>0</v>
          </cell>
          <cell r="E188">
            <v>0</v>
          </cell>
          <cell r="F188">
            <v>0</v>
          </cell>
          <cell r="G188">
            <v>9.9716151452860711</v>
          </cell>
          <cell r="I188">
            <v>0</v>
          </cell>
          <cell r="J188">
            <v>0</v>
          </cell>
          <cell r="K188">
            <v>9.9716151452860711</v>
          </cell>
          <cell r="O188" t="str">
            <v>Working Investment/Sales</v>
          </cell>
          <cell r="Q188">
            <v>0</v>
          </cell>
          <cell r="R188">
            <v>0</v>
          </cell>
          <cell r="S188">
            <v>0</v>
          </cell>
          <cell r="T188">
            <v>-0.13394257046762104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(EBITDA-CAPEX)/Total Interest</v>
          </cell>
          <cell r="D189">
            <v>0</v>
          </cell>
          <cell r="E189">
            <v>0</v>
          </cell>
          <cell r="F189">
            <v>0</v>
          </cell>
          <cell r="G189">
            <v>9.9716151452860711</v>
          </cell>
          <cell r="I189">
            <v>0</v>
          </cell>
          <cell r="J189">
            <v>0</v>
          </cell>
          <cell r="K189">
            <v>9.9716151452860711</v>
          </cell>
          <cell r="O189" t="str">
            <v>Scheduled Debt Repayments</v>
          </cell>
        </row>
        <row r="190">
          <cell r="B190" t="str">
            <v>EBIT/Total Interest</v>
          </cell>
          <cell r="D190">
            <v>0</v>
          </cell>
          <cell r="E190">
            <v>0</v>
          </cell>
          <cell r="F190">
            <v>0</v>
          </cell>
          <cell r="G190">
            <v>9.3573500040004536</v>
          </cell>
          <cell r="I190">
            <v>0</v>
          </cell>
          <cell r="J190">
            <v>0</v>
          </cell>
          <cell r="K190">
            <v>9.3573500040004536</v>
          </cell>
          <cell r="O190">
            <v>2002</v>
          </cell>
          <cell r="T190">
            <v>0</v>
          </cell>
        </row>
        <row r="191">
          <cell r="B191" t="str">
            <v>EBITDA/Total Debt Service</v>
          </cell>
          <cell r="D191">
            <v>0</v>
          </cell>
          <cell r="E191">
            <v>0</v>
          </cell>
          <cell r="F191">
            <v>0</v>
          </cell>
          <cell r="G191">
            <v>4.3477681896601768</v>
          </cell>
          <cell r="I191">
            <v>0</v>
          </cell>
          <cell r="J191">
            <v>0</v>
          </cell>
          <cell r="K191">
            <v>9.9716151452860711</v>
          </cell>
          <cell r="O191">
            <v>2003</v>
          </cell>
          <cell r="T191">
            <v>0</v>
          </cell>
        </row>
        <row r="192">
          <cell r="B192" t="str">
            <v>CAPEX/Sales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  <cell r="K192">
            <v>0</v>
          </cell>
          <cell r="O192">
            <v>2004</v>
          </cell>
          <cell r="T192">
            <v>0</v>
          </cell>
        </row>
        <row r="193">
          <cell r="B193" t="str">
            <v>**   (Inc)/Dec In Working Capital excludes changes in Cash Balance</v>
          </cell>
          <cell r="O193">
            <v>2005</v>
          </cell>
          <cell r="T193">
            <v>0</v>
          </cell>
        </row>
        <row r="194">
          <cell r="O194">
            <v>2006</v>
          </cell>
          <cell r="T194">
            <v>0</v>
          </cell>
        </row>
        <row r="196">
          <cell r="B196" t="str">
            <v xml:space="preserve">Market </v>
          </cell>
          <cell r="D196">
            <v>1999</v>
          </cell>
          <cell r="E196">
            <v>2000</v>
          </cell>
          <cell r="F196">
            <v>2001</v>
          </cell>
          <cell r="G196">
            <v>2002</v>
          </cell>
          <cell r="I196">
            <v>2002</v>
          </cell>
          <cell r="J196">
            <v>2003</v>
          </cell>
          <cell r="K196">
            <v>2004</v>
          </cell>
          <cell r="O196" t="str">
            <v>Summary</v>
          </cell>
          <cell r="Q196">
            <v>1999</v>
          </cell>
          <cell r="R196">
            <v>2000</v>
          </cell>
          <cell r="S196">
            <v>2001</v>
          </cell>
          <cell r="T196">
            <v>2002</v>
          </cell>
          <cell r="V196">
            <v>2002</v>
          </cell>
          <cell r="W196">
            <v>2003</v>
          </cell>
          <cell r="X196">
            <v>2004</v>
          </cell>
        </row>
        <row r="198">
          <cell r="B198" t="str">
            <v>52 Week High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 t="str">
            <v>n/a</v>
          </cell>
          <cell r="J198" t="str">
            <v>n/a</v>
          </cell>
          <cell r="K198" t="str">
            <v>n/a</v>
          </cell>
          <cell r="O198" t="str">
            <v>Return on Equity</v>
          </cell>
          <cell r="Q198">
            <v>0</v>
          </cell>
          <cell r="R198">
            <v>0</v>
          </cell>
          <cell r="S198">
            <v>0</v>
          </cell>
          <cell r="T198">
            <v>0.19171037926948617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52 Week Low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 t="str">
            <v>n/a</v>
          </cell>
          <cell r="J199" t="str">
            <v>n/a</v>
          </cell>
          <cell r="K199" t="str">
            <v>n/a</v>
          </cell>
          <cell r="O199" t="str">
            <v>Return on Sales</v>
          </cell>
          <cell r="Q199">
            <v>0</v>
          </cell>
          <cell r="R199">
            <v>0</v>
          </cell>
          <cell r="S199">
            <v>0.12888401483106168</v>
          </cell>
          <cell r="T199">
            <v>0.25815714437122572</v>
          </cell>
          <cell r="V199">
            <v>0</v>
          </cell>
          <cell r="W199">
            <v>0.12888401483106168</v>
          </cell>
          <cell r="X199">
            <v>0.25815714437122572</v>
          </cell>
        </row>
        <row r="200">
          <cell r="B200" t="str">
            <v>Price Per Share - Close***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  <cell r="K200">
            <v>0</v>
          </cell>
          <cell r="O200" t="str">
            <v>Return on Assets</v>
          </cell>
          <cell r="Q200">
            <v>0</v>
          </cell>
          <cell r="R200">
            <v>0</v>
          </cell>
          <cell r="S200">
            <v>0</v>
          </cell>
          <cell r="T200">
            <v>0.11605133087270744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Market Value of Equity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  <cell r="K201">
            <v>0</v>
          </cell>
          <cell r="O201" t="str">
            <v>Asset Turnover</v>
          </cell>
          <cell r="Q201">
            <v>0</v>
          </cell>
          <cell r="R201">
            <v>0</v>
          </cell>
          <cell r="S201">
            <v>0</v>
          </cell>
          <cell r="T201">
            <v>0.44953755262270623</v>
          </cell>
          <cell r="V201">
            <v>0</v>
          </cell>
          <cell r="W201">
            <v>0</v>
          </cell>
          <cell r="X201">
            <v>0</v>
          </cell>
        </row>
        <row r="202">
          <cell r="B202" t="str">
            <v>Market Capitalization  (MV + LTD)</v>
          </cell>
          <cell r="D202">
            <v>0</v>
          </cell>
          <cell r="E202">
            <v>0</v>
          </cell>
          <cell r="F202">
            <v>0</v>
          </cell>
          <cell r="G202">
            <v>36303</v>
          </cell>
          <cell r="I202">
            <v>0</v>
          </cell>
          <cell r="J202">
            <v>0</v>
          </cell>
          <cell r="K202">
            <v>0</v>
          </cell>
          <cell r="O202" t="str">
            <v>Return on Capital****</v>
          </cell>
          <cell r="Q202">
            <v>0</v>
          </cell>
          <cell r="R202">
            <v>0</v>
          </cell>
          <cell r="S202">
            <v>0</v>
          </cell>
          <cell r="T202">
            <v>0.48862015840570766</v>
          </cell>
          <cell r="V202">
            <v>0</v>
          </cell>
          <cell r="W202">
            <v>0</v>
          </cell>
          <cell r="X202">
            <v>0</v>
          </cell>
        </row>
        <row r="203">
          <cell r="B203" t="str">
            <v>Market Cap/Book Cap</v>
          </cell>
          <cell r="D203">
            <v>0</v>
          </cell>
          <cell r="E203">
            <v>0</v>
          </cell>
          <cell r="F203">
            <v>0</v>
          </cell>
          <cell r="G203">
            <v>0.1740304177475144</v>
          </cell>
          <cell r="I203">
            <v>0</v>
          </cell>
          <cell r="J203">
            <v>0</v>
          </cell>
          <cell r="K203">
            <v>0</v>
          </cell>
          <cell r="O203" t="str">
            <v>Dividend Payout Ratio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 t="str">
            <v>Enterprise Value (MV +TD)</v>
          </cell>
          <cell r="D204">
            <v>0</v>
          </cell>
          <cell r="E204">
            <v>0</v>
          </cell>
          <cell r="F204">
            <v>0</v>
          </cell>
          <cell r="G204">
            <v>36976</v>
          </cell>
          <cell r="I204">
            <v>0</v>
          </cell>
          <cell r="J204">
            <v>0</v>
          </cell>
          <cell r="K204">
            <v>0</v>
          </cell>
        </row>
        <row r="205">
          <cell r="B205" t="str">
            <v>Senior Debt/Market Capitalization</v>
          </cell>
          <cell r="D205">
            <v>0</v>
          </cell>
          <cell r="E205">
            <v>0</v>
          </cell>
          <cell r="F205">
            <v>0</v>
          </cell>
          <cell r="G205">
            <v>1.1433214885822109</v>
          </cell>
          <cell r="I205">
            <v>0</v>
          </cell>
          <cell r="J205">
            <v>0</v>
          </cell>
          <cell r="K205">
            <v>0</v>
          </cell>
        </row>
        <row r="206">
          <cell r="B206" t="str">
            <v>Total Debt/Enterprise Value</v>
          </cell>
          <cell r="D206">
            <v>0</v>
          </cell>
          <cell r="E206">
            <v>0</v>
          </cell>
          <cell r="F206">
            <v>0</v>
          </cell>
          <cell r="G206">
            <v>1.1225118996105583</v>
          </cell>
          <cell r="I206">
            <v>0</v>
          </cell>
          <cell r="J206">
            <v>0</v>
          </cell>
          <cell r="K206">
            <v>0</v>
          </cell>
        </row>
        <row r="207">
          <cell r="B207" t="str">
            <v>P/E Ratio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***   Share prices as of f.y.e.</v>
          </cell>
          <cell r="O208" t="str">
            <v>****  Return on Capital = EBIT/(Working Capital+Net PPE)</v>
          </cell>
        </row>
        <row r="210">
          <cell r="B210" t="str">
            <v>Current Share Price:</v>
          </cell>
          <cell r="E210">
            <v>0</v>
          </cell>
          <cell r="F210" t="str">
            <v>as of:</v>
          </cell>
          <cell r="G210">
            <v>0</v>
          </cell>
        </row>
        <row r="211">
          <cell r="M211" t="str">
            <v xml:space="preserve">NOTE: </v>
          </cell>
          <cell r="O211" t="str">
            <v>a) If Fiscal Year and LTM are the same period, LTM yields "n/a".</v>
          </cell>
        </row>
        <row r="212">
          <cell r="O212" t="str">
            <v>b) The Exchange Rates for FY 1999 to 2002 are 1, 1, 1, 1.  For 2002 to 2004 LTM rates are 1, 1, 1</v>
          </cell>
        </row>
        <row r="213">
          <cell r="B213" t="str">
            <v>Asia Specific Ratios</v>
          </cell>
        </row>
        <row r="214">
          <cell r="B214" t="str">
            <v>Fiscal Year End: MMMM DD:</v>
          </cell>
          <cell r="J214" t="str">
            <v>LTM Ending: MMMM DD:</v>
          </cell>
        </row>
        <row r="215">
          <cell r="B215" t="str">
            <v>Leverage</v>
          </cell>
          <cell r="D215">
            <v>1999</v>
          </cell>
          <cell r="E215">
            <v>2000</v>
          </cell>
          <cell r="F215">
            <v>2001</v>
          </cell>
          <cell r="G215">
            <v>2002</v>
          </cell>
          <cell r="I215">
            <v>2002</v>
          </cell>
          <cell r="J215">
            <v>2003</v>
          </cell>
          <cell r="K215">
            <v>2004</v>
          </cell>
          <cell r="O215" t="str">
            <v>Profitability</v>
          </cell>
          <cell r="Q215">
            <v>1999</v>
          </cell>
          <cell r="R215">
            <v>2000</v>
          </cell>
          <cell r="S215">
            <v>2001</v>
          </cell>
          <cell r="T215">
            <v>2002</v>
          </cell>
          <cell r="V215">
            <v>2002</v>
          </cell>
          <cell r="W215">
            <v>2003</v>
          </cell>
          <cell r="X215">
            <v>2004</v>
          </cell>
        </row>
        <row r="217">
          <cell r="B217" t="str">
            <v>Contingent Liabilities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  <cell r="O217" t="str">
            <v xml:space="preserve">Return on Avg. Net Worth  </v>
          </cell>
          <cell r="R217">
            <v>0</v>
          </cell>
          <cell r="S217">
            <v>0</v>
          </cell>
          <cell r="T217">
            <v>0.38342075853897234</v>
          </cell>
          <cell r="W217">
            <v>0</v>
          </cell>
          <cell r="X217">
            <v>0</v>
          </cell>
        </row>
        <row r="218">
          <cell r="B218" t="str">
            <v>Adjusted Leverage</v>
          </cell>
          <cell r="D218">
            <v>0</v>
          </cell>
          <cell r="E218">
            <v>0</v>
          </cell>
          <cell r="F218">
            <v>0</v>
          </cell>
          <cell r="G218">
            <v>0.24904077090060286</v>
          </cell>
          <cell r="I218">
            <v>0</v>
          </cell>
          <cell r="J218">
            <v>0</v>
          </cell>
          <cell r="K218">
            <v>0</v>
          </cell>
          <cell r="O218" t="str">
            <v xml:space="preserve">Return on Avg. Total Assets </v>
          </cell>
          <cell r="R218">
            <v>0</v>
          </cell>
          <cell r="S218">
            <v>0</v>
          </cell>
          <cell r="T218">
            <v>0.23210266174541488</v>
          </cell>
          <cell r="W218">
            <v>0</v>
          </cell>
          <cell r="X218">
            <v>0</v>
          </cell>
        </row>
        <row r="219">
          <cell r="B219" t="str">
            <v>Long Term Debt/Capital</v>
          </cell>
          <cell r="D219">
            <v>0</v>
          </cell>
          <cell r="E219">
            <v>0</v>
          </cell>
          <cell r="F219">
            <v>0</v>
          </cell>
          <cell r="G219">
            <v>0.1740304177475144</v>
          </cell>
          <cell r="I219">
            <v>0</v>
          </cell>
          <cell r="J219">
            <v>0</v>
          </cell>
          <cell r="K219">
            <v>0</v>
          </cell>
          <cell r="O219" t="str">
            <v xml:space="preserve">Deprec/Gross Fixed Assets </v>
          </cell>
          <cell r="Q219">
            <v>0</v>
          </cell>
          <cell r="R219">
            <v>0</v>
          </cell>
          <cell r="S219">
            <v>1</v>
          </cell>
          <cell r="T219">
            <v>3.3025918085276315E-2</v>
          </cell>
          <cell r="V219">
            <v>0</v>
          </cell>
          <cell r="W219">
            <v>1</v>
          </cell>
          <cell r="X219">
            <v>1</v>
          </cell>
        </row>
        <row r="220">
          <cell r="B220" t="str">
            <v>(Tot Debt+Contingent Liab)/EBITDA</v>
          </cell>
          <cell r="D220">
            <v>0</v>
          </cell>
          <cell r="E220">
            <v>0</v>
          </cell>
          <cell r="F220">
            <v>0</v>
          </cell>
          <cell r="G220">
            <v>1.0348053374063186</v>
          </cell>
          <cell r="I220">
            <v>0</v>
          </cell>
          <cell r="J220">
            <v>0</v>
          </cell>
          <cell r="K220">
            <v>0</v>
          </cell>
          <cell r="O220" t="str">
            <v>Funds from operations/Tot debt</v>
          </cell>
          <cell r="Q220">
            <v>0</v>
          </cell>
          <cell r="R220">
            <v>0</v>
          </cell>
          <cell r="S220">
            <v>0</v>
          </cell>
          <cell r="T220">
            <v>0.83131988765364639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(Tot Debt+Cont Liab)/(EBITDA-CAPEX)</v>
          </cell>
          <cell r="D221">
            <v>0</v>
          </cell>
          <cell r="E221">
            <v>0</v>
          </cell>
          <cell r="F221">
            <v>0</v>
          </cell>
          <cell r="G221">
            <v>1.0348053374063186</v>
          </cell>
          <cell r="I221">
            <v>0</v>
          </cell>
          <cell r="J221">
            <v>0</v>
          </cell>
          <cell r="K221">
            <v>0</v>
          </cell>
          <cell r="O221" t="str">
            <v>Pre-tax return on permnt capital</v>
          </cell>
          <cell r="Q221">
            <v>0</v>
          </cell>
          <cell r="R221">
            <v>0</v>
          </cell>
          <cell r="S221">
            <v>0</v>
          </cell>
          <cell r="T221">
            <v>0.16272626081986186</v>
          </cell>
          <cell r="V221">
            <v>0</v>
          </cell>
          <cell r="W221">
            <v>0</v>
          </cell>
          <cell r="X221">
            <v>0</v>
          </cell>
        </row>
        <row r="223">
          <cell r="B223" t="str">
            <v>Asset Efficiency</v>
          </cell>
          <cell r="E223">
            <v>2000</v>
          </cell>
          <cell r="F223">
            <v>2001</v>
          </cell>
          <cell r="G223">
            <v>2002</v>
          </cell>
          <cell r="I223">
            <v>2002</v>
          </cell>
          <cell r="J223">
            <v>2003</v>
          </cell>
          <cell r="K223">
            <v>2004</v>
          </cell>
        </row>
        <row r="225">
          <cell r="B225" t="str">
            <v>Avg. Collection Period</v>
          </cell>
          <cell r="E225">
            <v>0</v>
          </cell>
          <cell r="F225">
            <v>0</v>
          </cell>
          <cell r="G225">
            <v>12.703502368490726</v>
          </cell>
          <cell r="J225">
            <v>0</v>
          </cell>
          <cell r="K225">
            <v>0</v>
          </cell>
        </row>
        <row r="226">
          <cell r="B226" t="str">
            <v>Avg. Holding Period</v>
          </cell>
          <cell r="E226">
            <v>0</v>
          </cell>
          <cell r="F226">
            <v>0</v>
          </cell>
          <cell r="G226">
            <v>12.781610881743026</v>
          </cell>
          <cell r="J226">
            <v>0</v>
          </cell>
          <cell r="K226">
            <v>0</v>
          </cell>
        </row>
        <row r="227">
          <cell r="B227" t="str">
            <v>Avg. Payment Period</v>
          </cell>
          <cell r="E227">
            <v>0</v>
          </cell>
          <cell r="F227">
            <v>0</v>
          </cell>
          <cell r="G227">
            <v>66.939961435520132</v>
          </cell>
          <cell r="J227">
            <v>0</v>
          </cell>
          <cell r="K227">
            <v>0</v>
          </cell>
        </row>
        <row r="228">
          <cell r="B228" t="str">
            <v>Net Sales/Fixed Assets</v>
          </cell>
          <cell r="D228">
            <v>0</v>
          </cell>
          <cell r="E228">
            <v>0</v>
          </cell>
          <cell r="F228">
            <v>0</v>
          </cell>
          <cell r="G228">
            <v>1.7152349678030523</v>
          </cell>
          <cell r="I228">
            <v>0</v>
          </cell>
          <cell r="J228">
            <v>0</v>
          </cell>
          <cell r="K228">
            <v>0</v>
          </cell>
        </row>
        <row r="229">
          <cell r="B229" t="str">
            <v>Net Sales/Net Worth</v>
          </cell>
          <cell r="D229">
            <v>0</v>
          </cell>
          <cell r="E229">
            <v>0</v>
          </cell>
          <cell r="F229">
            <v>0</v>
          </cell>
          <cell r="G229">
            <v>0.74453601422027682</v>
          </cell>
          <cell r="I229">
            <v>0</v>
          </cell>
          <cell r="J229">
            <v>0</v>
          </cell>
          <cell r="K229">
            <v>0</v>
          </cell>
        </row>
        <row r="232">
          <cell r="B232" t="str">
            <v>AEROSPACE/AIRLINE</v>
          </cell>
          <cell r="C232">
            <v>2</v>
          </cell>
        </row>
        <row r="233">
          <cell r="B233" t="str">
            <v>Aircrft Rent Expense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EBITDAR/(Int exp+Aircrft rent)</v>
          </cell>
          <cell r="Q233">
            <v>0</v>
          </cell>
          <cell r="R233">
            <v>0</v>
          </cell>
          <cell r="S233">
            <v>0</v>
          </cell>
          <cell r="T233">
            <v>9.9716151452860711</v>
          </cell>
          <cell r="V233">
            <v>0</v>
          </cell>
          <cell r="W233">
            <v>0</v>
          </cell>
          <cell r="X233">
            <v>9.9716151452860711</v>
          </cell>
        </row>
        <row r="234">
          <cell r="B234" t="str">
            <v>EBITDAR</v>
          </cell>
          <cell r="D234">
            <v>0</v>
          </cell>
          <cell r="E234">
            <v>0</v>
          </cell>
          <cell r="F234">
            <v>8033</v>
          </cell>
          <cell r="G234">
            <v>40109.959332092789</v>
          </cell>
          <cell r="I234">
            <v>0</v>
          </cell>
          <cell r="J234">
            <v>8033</v>
          </cell>
          <cell r="K234">
            <v>40109.959332092789</v>
          </cell>
          <cell r="O234" t="str">
            <v>EBITDAR/(Int+Aircrft rent+Div+CPLTD)</v>
          </cell>
          <cell r="Q234">
            <v>0</v>
          </cell>
          <cell r="R234">
            <v>0</v>
          </cell>
          <cell r="S234">
            <v>0</v>
          </cell>
          <cell r="T234">
            <v>9.9716151452860711</v>
          </cell>
          <cell r="V234">
            <v>0</v>
          </cell>
          <cell r="W234">
            <v>0</v>
          </cell>
          <cell r="X234">
            <v>9.9716151452860711</v>
          </cell>
        </row>
        <row r="235">
          <cell r="B235" t="str">
            <v>Adjusted debt/EBITDAR</v>
          </cell>
          <cell r="D235">
            <v>0</v>
          </cell>
          <cell r="E235">
            <v>0</v>
          </cell>
          <cell r="F235">
            <v>0</v>
          </cell>
          <cell r="G235">
            <v>1.0348053374063186</v>
          </cell>
          <cell r="I235">
            <v>0</v>
          </cell>
          <cell r="J235">
            <v>0</v>
          </cell>
          <cell r="K235">
            <v>0</v>
          </cell>
        </row>
        <row r="237">
          <cell r="B237" t="str">
            <v>Oil &amp; Gas</v>
          </cell>
          <cell r="C237">
            <v>17</v>
          </cell>
        </row>
        <row r="238">
          <cell r="B238" t="str">
            <v>Proved Reserves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  <cell r="O238" t="str">
            <v>Production Costs/BOE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BOE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O239" t="str">
            <v>EBITDA/BOE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Production Costs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O240" t="str">
            <v>Net Income/BOE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</sheetData>
      <sheetData sheetId="42" refreshError="1"/>
      <sheetData sheetId="43" refreshError="1"/>
      <sheetData sheetId="44" refreshError="1"/>
      <sheetData sheetId="45" refreshError="1">
        <row r="2">
          <cell r="C2">
            <v>2</v>
          </cell>
        </row>
        <row r="3">
          <cell r="C3">
            <v>1</v>
          </cell>
        </row>
        <row r="4">
          <cell r="C4" t="b">
            <v>1</v>
          </cell>
        </row>
        <row r="5">
          <cell r="C5" t="b">
            <v>1</v>
          </cell>
        </row>
        <row r="6">
          <cell r="C6" t="b">
            <v>1</v>
          </cell>
        </row>
        <row r="7">
          <cell r="C7" t="b">
            <v>1</v>
          </cell>
        </row>
        <row r="8">
          <cell r="C8" t="b">
            <v>1</v>
          </cell>
        </row>
        <row r="9">
          <cell r="C9" t="b">
            <v>1</v>
          </cell>
        </row>
        <row r="10">
          <cell r="C10" t="b">
            <v>1</v>
          </cell>
        </row>
        <row r="11">
          <cell r="C11" t="b">
            <v>0</v>
          </cell>
        </row>
        <row r="12">
          <cell r="C12" t="b">
            <v>0</v>
          </cell>
        </row>
        <row r="13">
          <cell r="C13" t="b">
            <v>0</v>
          </cell>
        </row>
        <row r="14">
          <cell r="C14" t="b">
            <v>1</v>
          </cell>
        </row>
        <row r="15">
          <cell r="C15" t="b">
            <v>1</v>
          </cell>
        </row>
        <row r="16">
          <cell r="C16" t="b">
            <v>1</v>
          </cell>
        </row>
        <row r="18">
          <cell r="C18" t="b">
            <v>1</v>
          </cell>
        </row>
      </sheetData>
      <sheetData sheetId="46" refreshError="1">
        <row r="25">
          <cell r="C25">
            <v>0</v>
          </cell>
        </row>
        <row r="26">
          <cell r="C26">
            <v>0</v>
          </cell>
        </row>
        <row r="33">
          <cell r="B33" t="str">
            <v>Names to Show all the time (Others show/hide)</v>
          </cell>
        </row>
      </sheetData>
      <sheetData sheetId="47" refreshError="1"/>
      <sheetData sheetId="48" refreshError="1">
        <row r="1">
          <cell r="B1" t="str">
            <v>-3</v>
          </cell>
          <cell r="C1" t="str">
            <v>-2</v>
          </cell>
          <cell r="D1" t="str">
            <v>-1</v>
          </cell>
          <cell r="E1" t="str">
            <v>0</v>
          </cell>
          <cell r="G1" t="str">
            <v>C</v>
          </cell>
          <cell r="H1" t="str">
            <v>B</v>
          </cell>
          <cell r="I1" t="str">
            <v>A</v>
          </cell>
        </row>
        <row r="2">
          <cell r="A2" t="str">
            <v>IS_NET SALES</v>
          </cell>
        </row>
        <row r="3">
          <cell r="A3" t="str">
            <v>IS_COGS EXCLUDING DEP</v>
          </cell>
        </row>
        <row r="4">
          <cell r="A4" t="str">
            <v>IS_COGS EXCLUDING DEP - FIXED</v>
          </cell>
        </row>
        <row r="5">
          <cell r="A5" t="str">
            <v>IS_GROSS PROFIT</v>
          </cell>
        </row>
        <row r="6">
          <cell r="A6" t="str">
            <v>IS_SGA EXCLUDING AMORT</v>
          </cell>
        </row>
        <row r="7">
          <cell r="A7" t="str">
            <v>IS_SGA EXCLUDING AMORT - FIXED</v>
          </cell>
        </row>
        <row r="8">
          <cell r="A8" t="str">
            <v>IS_OP INC</v>
          </cell>
        </row>
        <row r="9">
          <cell r="A9" t="str">
            <v>IS_OTHER_OP_INCOME</v>
          </cell>
        </row>
        <row r="10">
          <cell r="A10" t="str">
            <v>IS_RD EXPENSE</v>
          </cell>
        </row>
        <row r="11">
          <cell r="A11" t="str">
            <v>IS_CORPORATE ADJUSTMENTS</v>
          </cell>
        </row>
        <row r="12">
          <cell r="A12" t="str">
            <v>IS_EBITDA</v>
          </cell>
        </row>
        <row r="13">
          <cell r="A13" t="str">
            <v>IS_EBITDA MARGIN</v>
          </cell>
        </row>
        <row r="14">
          <cell r="A14" t="str">
            <v>IS_DEP and AMORT</v>
          </cell>
        </row>
        <row r="15">
          <cell r="A15" t="str">
            <v>IS_EBITA</v>
          </cell>
        </row>
        <row r="16">
          <cell r="A16" t="str">
            <v>IS_GOODWILL AMORT</v>
          </cell>
        </row>
        <row r="17">
          <cell r="A17" t="str">
            <v>IS_TRANSACTION AMORT</v>
          </cell>
        </row>
        <row r="18">
          <cell r="A18" t="str">
            <v>IS_EBIT</v>
          </cell>
        </row>
        <row r="19">
          <cell r="A19" t="str">
            <v>IS_INTEREST EXPENSE</v>
          </cell>
        </row>
        <row r="20">
          <cell r="A20" t="str">
            <v>IS_INT WC REVOLVER</v>
          </cell>
        </row>
        <row r="21">
          <cell r="A21" t="str">
            <v>IS_INT  WC COMM FEE</v>
          </cell>
        </row>
        <row r="22">
          <cell r="A22" t="str">
            <v>IS_INT SEN SEC DEBT 1</v>
          </cell>
        </row>
        <row r="23">
          <cell r="A23" t="str">
            <v>IS_INT SEN SEC DEBT 2</v>
          </cell>
        </row>
        <row r="24">
          <cell r="A24" t="str">
            <v>IS_INT SEN SEC DEBT 3</v>
          </cell>
        </row>
        <row r="25">
          <cell r="A25" t="str">
            <v>IS_INT SEN SEC DEBT 4</v>
          </cell>
        </row>
        <row r="26">
          <cell r="A26" t="str">
            <v>IS_INT SEN UNSEC DEBT 5</v>
          </cell>
        </row>
        <row r="27">
          <cell r="A27" t="str">
            <v>IS_INT SEN UNSEC DEBT 6</v>
          </cell>
        </row>
        <row r="28">
          <cell r="A28" t="str">
            <v>IS_INT SEN UNSEC DEBT 7</v>
          </cell>
        </row>
        <row r="29">
          <cell r="A29" t="str">
            <v>IS_INT CAP LEASES 1</v>
          </cell>
        </row>
        <row r="30">
          <cell r="A30" t="str">
            <v>IS_INT CAP LEASES 2</v>
          </cell>
        </row>
        <row r="31">
          <cell r="A31" t="str">
            <v>IS_INT SUB DEBT 1</v>
          </cell>
        </row>
        <row r="32">
          <cell r="A32" t="str">
            <v>IS_INT SUB DEBT 2</v>
          </cell>
        </row>
        <row r="33">
          <cell r="A33" t="str">
            <v>IS_INT SUB DEBT 3</v>
          </cell>
        </row>
        <row r="34">
          <cell r="A34" t="str">
            <v>IS_INT SUB DEBT 4</v>
          </cell>
        </row>
        <row r="35">
          <cell r="A35" t="str">
            <v>IS_INT OTHER SUB DEBT 1 (PIK</v>
          </cell>
        </row>
        <row r="36">
          <cell r="A36" t="str">
            <v>IS_INT OTHER SUB DEBT 2 (PIK)</v>
          </cell>
        </row>
        <row r="37">
          <cell r="A37" t="str">
            <v>IS_INT ESOP SUB DEBT</v>
          </cell>
        </row>
        <row r="38">
          <cell r="A38" t="str">
            <v>IS_INT OTHER INT EXPENSE</v>
          </cell>
        </row>
        <row r="39">
          <cell r="A39" t="str">
            <v>IS_TOT INTEREST EXP</v>
          </cell>
        </row>
        <row r="40">
          <cell r="A40" t="str">
            <v>IS_CASH INTEREST</v>
          </cell>
        </row>
        <row r="41">
          <cell r="A41" t="str">
            <v>IS_INTEREST INCOME</v>
          </cell>
        </row>
        <row r="42">
          <cell r="A42" t="str">
            <v>IS_OTHER INCOME</v>
          </cell>
        </row>
        <row r="43">
          <cell r="A43" t="str">
            <v>IS_SPECIAL ITEMS</v>
          </cell>
        </row>
        <row r="44">
          <cell r="A44" t="str">
            <v>IS_OTHER_5</v>
          </cell>
        </row>
        <row r="45">
          <cell r="A45" t="str">
            <v>IS_ESOP PRINCIPAL PAYMENT</v>
          </cell>
        </row>
        <row r="46">
          <cell r="A46" t="str">
            <v>IS_EBT</v>
          </cell>
        </row>
        <row r="47">
          <cell r="A47" t="str">
            <v>IS_INCOME TAX PAYABLE</v>
          </cell>
        </row>
        <row r="48">
          <cell r="A48" t="str">
            <v>IS_DEFERRED TAXES</v>
          </cell>
        </row>
        <row r="49">
          <cell r="A49" t="str">
            <v>IS_PROV FOR TAXES</v>
          </cell>
        </row>
        <row r="50">
          <cell r="A50" t="str">
            <v>IS_NET INC FROM CONT OPS</v>
          </cell>
        </row>
        <row r="51">
          <cell r="A51" t="str">
            <v>IS_EQUITY EARNINGS</v>
          </cell>
        </row>
        <row r="52">
          <cell r="A52" t="str">
            <v>IS_MINORITY INTEREST</v>
          </cell>
        </row>
        <row r="53">
          <cell r="A53" t="str">
            <v>IS_GAIN ON ASSET SALES</v>
          </cell>
        </row>
        <row r="54">
          <cell r="A54" t="str">
            <v>IS_EXTRA ITEMS and DISC OPS</v>
          </cell>
        </row>
        <row r="55">
          <cell r="A55" t="str">
            <v>IS_UNUSUAL_2</v>
          </cell>
        </row>
        <row r="56">
          <cell r="A56" t="str">
            <v>IS_UNUSUAL_3</v>
          </cell>
        </row>
        <row r="57">
          <cell r="A57" t="str">
            <v>IS_NET INCOME</v>
          </cell>
        </row>
        <row r="58">
          <cell r="A58" t="str">
            <v>BSA_CASH</v>
          </cell>
        </row>
        <row r="59">
          <cell r="A59" t="str">
            <v>BSA_AR</v>
          </cell>
        </row>
        <row r="60">
          <cell r="A60" t="str">
            <v>BSA_INV</v>
          </cell>
        </row>
        <row r="61">
          <cell r="A61" t="str">
            <v>BSA_OTHER CA</v>
          </cell>
        </row>
        <row r="62">
          <cell r="A62" t="str">
            <v>BSA_OTHER CA 2</v>
          </cell>
        </row>
        <row r="63">
          <cell r="A63" t="str">
            <v>BSA_OTHER CA 3</v>
          </cell>
        </row>
        <row r="64">
          <cell r="A64" t="str">
            <v>BSA_OTHER CA 4</v>
          </cell>
        </row>
        <row r="65">
          <cell r="A65" t="str">
            <v>BSA_TOT CUR ASSETS</v>
          </cell>
        </row>
        <row r="66">
          <cell r="A66" t="str">
            <v>BSA_NET PPE</v>
          </cell>
        </row>
        <row r="67">
          <cell r="A67" t="str">
            <v>BSA_OTHER 1</v>
          </cell>
        </row>
        <row r="68">
          <cell r="A68" t="str">
            <v>BSA_OTHER 2</v>
          </cell>
        </row>
        <row r="69">
          <cell r="A69" t="str">
            <v>BSA_OTHER 3</v>
          </cell>
        </row>
        <row r="70">
          <cell r="A70" t="str">
            <v>BSA_OTHER 4</v>
          </cell>
        </row>
        <row r="71">
          <cell r="A71" t="str">
            <v>BSA_INTANGIBLES</v>
          </cell>
        </row>
        <row r="72">
          <cell r="A72" t="str">
            <v>BSA_TRANSACTION COSTS</v>
          </cell>
        </row>
        <row r="73">
          <cell r="A73" t="str">
            <v>BSA_SUBSIDIARY INVESTMENT</v>
          </cell>
        </row>
        <row r="74">
          <cell r="A74" t="str">
            <v>BSA_TOT ASSETS</v>
          </cell>
        </row>
        <row r="75">
          <cell r="A75" t="str">
            <v>BSL_AP</v>
          </cell>
        </row>
        <row r="76">
          <cell r="A76" t="str">
            <v>BSL_TAXES PAYABLE</v>
          </cell>
        </row>
        <row r="77">
          <cell r="A77" t="str">
            <v>BSL_ACC EXP</v>
          </cell>
        </row>
        <row r="78">
          <cell r="A78" t="str">
            <v>BSL_SHORT TERM DEBT</v>
          </cell>
        </row>
        <row r="79">
          <cell r="A79" t="str">
            <v>BSL_NOTES PAYABLE</v>
          </cell>
        </row>
        <row r="80">
          <cell r="A80" t="str">
            <v>BSL_CURRENT LT DEBT</v>
          </cell>
        </row>
        <row r="81">
          <cell r="A81" t="str">
            <v>BSL_OTHER CL excluding ACC EXP</v>
          </cell>
        </row>
        <row r="82">
          <cell r="A82" t="str">
            <v>BSL_OTHER CL</v>
          </cell>
        </row>
        <row r="83">
          <cell r="A83" t="str">
            <v>BSL_TOT CUR LIABS</v>
          </cell>
        </row>
        <row r="84">
          <cell r="A84" t="str">
            <v>BSL_OTHER LIABILITIES</v>
          </cell>
        </row>
        <row r="85">
          <cell r="A85" t="str">
            <v>BSL_OTHER LIABILITIES 2</v>
          </cell>
        </row>
        <row r="86">
          <cell r="A86" t="str">
            <v>BSL_OTHER LIABILITIES 3</v>
          </cell>
        </row>
        <row r="87">
          <cell r="A87" t="str">
            <v>BSL_OTHER LIABILITIES 4</v>
          </cell>
        </row>
        <row r="88">
          <cell r="A88" t="str">
            <v>BSL_DEF TAXES and CREDITS</v>
          </cell>
        </row>
        <row r="89">
          <cell r="A89" t="str">
            <v>BSL_TOTAL LT DEBT</v>
          </cell>
        </row>
        <row r="90">
          <cell r="A90" t="str">
            <v>BSL_REVOLVER</v>
          </cell>
        </row>
        <row r="91">
          <cell r="A91" t="str">
            <v>BSL_DEBT CONVERT - SENIOR</v>
          </cell>
        </row>
        <row r="92">
          <cell r="A92" t="str">
            <v>BSL_DEBT NOTES</v>
          </cell>
        </row>
        <row r="93">
          <cell r="A93" t="str">
            <v>BSL_DEBT DEBENTURES</v>
          </cell>
        </row>
        <row r="94">
          <cell r="A94" t="str">
            <v>BSL_DEBT OTHER LT</v>
          </cell>
        </row>
        <row r="95">
          <cell r="A95" t="str">
            <v>BSL_DEBT UNSECURED 5</v>
          </cell>
        </row>
        <row r="96">
          <cell r="A96" t="str">
            <v>BSL_DEBT UNSECURED 6</v>
          </cell>
        </row>
        <row r="97">
          <cell r="A97" t="str">
            <v>BSL_DEBT UNSECURED 7</v>
          </cell>
        </row>
        <row r="98">
          <cell r="A98" t="str">
            <v>BSL_DEBT CAPITALIZED LEASES</v>
          </cell>
        </row>
        <row r="99">
          <cell r="A99" t="str">
            <v>BSL_DEBT CAPITALIZED LEASES 2</v>
          </cell>
        </row>
        <row r="100">
          <cell r="A100" t="str">
            <v>BSL_DEBT CONVERT - SUBORDINATE</v>
          </cell>
        </row>
        <row r="101">
          <cell r="A101" t="str">
            <v>BSL_DEBT SUBORDINATE</v>
          </cell>
        </row>
        <row r="102">
          <cell r="A102" t="str">
            <v>BSL_DEBT SUBORDINATE 3</v>
          </cell>
        </row>
        <row r="103">
          <cell r="A103" t="str">
            <v>BSL_DEBT SUBORDINATE 4</v>
          </cell>
        </row>
        <row r="104">
          <cell r="A104" t="str">
            <v>BSL_DEBT SUBORDINATE PIK 1</v>
          </cell>
        </row>
        <row r="105">
          <cell r="A105" t="str">
            <v>BSL_DEBT SUBORDINATE PIK 2</v>
          </cell>
        </row>
        <row r="106">
          <cell r="A106" t="str">
            <v>BSL_DEBT SUBORDINATE ESOP</v>
          </cell>
        </row>
        <row r="107">
          <cell r="A107" t="str">
            <v>BSL_TOT LT DEBT</v>
          </cell>
        </row>
        <row r="108">
          <cell r="A108" t="str">
            <v>BSL_MINORITY INTEREST</v>
          </cell>
        </row>
        <row r="109">
          <cell r="A109" t="str">
            <v>BSL_TOT LIABS</v>
          </cell>
        </row>
        <row r="110">
          <cell r="A110" t="str">
            <v>BSE_PS1</v>
          </cell>
        </row>
        <row r="111">
          <cell r="A111" t="str">
            <v>BSE_PS2</v>
          </cell>
        </row>
        <row r="112">
          <cell r="A112" t="str">
            <v>BSE_COMMON STOCK</v>
          </cell>
        </row>
        <row r="113">
          <cell r="A113" t="str">
            <v>BSE_RETAINED EARNINGS</v>
          </cell>
        </row>
        <row r="114">
          <cell r="A114" t="str">
            <v>BSE_ESOP CONTRA</v>
          </cell>
        </row>
        <row r="115">
          <cell r="A115" t="str">
            <v>BSE_CAPITAL SURPLUS</v>
          </cell>
        </row>
        <row r="116">
          <cell r="A116" t="str">
            <v>BSE_TREASURY STOCK</v>
          </cell>
        </row>
        <row r="117">
          <cell r="A117" t="str">
            <v>BSE_TOT STOCK EQUITY</v>
          </cell>
        </row>
        <row r="118">
          <cell r="A118" t="str">
            <v>BSE_TOT LIABS &amp; NET WORTH</v>
          </cell>
        </row>
        <row r="119">
          <cell r="A119" t="str">
            <v>MISC_SHARES OUTSTANDING</v>
          </cell>
        </row>
        <row r="120">
          <cell r="A120" t="str">
            <v xml:space="preserve">MISC_DEBT MATURE IN Y2 </v>
          </cell>
        </row>
        <row r="121">
          <cell r="A121" t="str">
            <v>MISC_DEBT MATURE IN Y3</v>
          </cell>
        </row>
        <row r="122">
          <cell r="A122" t="str">
            <v>MISC_DEBT MATURE IN Y4</v>
          </cell>
        </row>
        <row r="123">
          <cell r="A123" t="str">
            <v>MISC_DEBT MATURE IN Y5</v>
          </cell>
        </row>
        <row r="124">
          <cell r="A124" t="str">
            <v>MISC_DEBT MORTGAGES/OTHER</v>
          </cell>
        </row>
        <row r="125">
          <cell r="A125" t="str">
            <v>MISC_CAPEX</v>
          </cell>
        </row>
        <row r="126">
          <cell r="A126" t="str">
            <v>MISC_DIVIDENDS PAYED</v>
          </cell>
        </row>
        <row r="127">
          <cell r="A127" t="str">
            <v>MISC_EPS</v>
          </cell>
        </row>
        <row r="128">
          <cell r="A128" t="str">
            <v>MISC_FISCAL HIGH</v>
          </cell>
        </row>
        <row r="129">
          <cell r="A129" t="str">
            <v>MISC_FISCAL LOW</v>
          </cell>
        </row>
        <row r="130">
          <cell r="A130" t="str">
            <v>MISC_FISCAL CLOSE</v>
          </cell>
        </row>
        <row r="131">
          <cell r="A131" t="str">
            <v>MISC_PRICE CURRENT</v>
          </cell>
        </row>
        <row r="132">
          <cell r="A132" t="str">
            <v>MISC_CAPITALIZED INTEREST</v>
          </cell>
        </row>
        <row r="133">
          <cell r="A133" t="str">
            <v>MISC_PRICE DATE</v>
          </cell>
        </row>
        <row r="134">
          <cell r="A134" t="str">
            <v>MISC_RECENT HIGH</v>
          </cell>
        </row>
        <row r="135">
          <cell r="A135" t="str">
            <v>MISC_RECENT LOW</v>
          </cell>
        </row>
        <row r="136">
          <cell r="A136" t="str">
            <v>MISC_RECENT CLOSE</v>
          </cell>
        </row>
        <row r="137">
          <cell r="A137" t="str">
            <v>MISC_RECENT SHARES</v>
          </cell>
        </row>
        <row r="138">
          <cell r="A138" t="str">
            <v>MISC_BV ASSETS SOLD</v>
          </cell>
        </row>
        <row r="139">
          <cell r="A139" t="str">
            <v>MISC_CAPEX DISCRETIONARY</v>
          </cell>
        </row>
        <row r="140">
          <cell r="A140" t="str">
            <v>MISC_CAPEX MAINTENANCE</v>
          </cell>
        </row>
        <row r="141">
          <cell r="A141" t="str">
            <v>MISC_MV ASSETS SOLD</v>
          </cell>
        </row>
        <row r="142">
          <cell r="A142" t="str">
            <v>MISC_NON CASH INTEREST</v>
          </cell>
        </row>
        <row r="143">
          <cell r="A143" t="str">
            <v>MISC_DEBT ISSUED</v>
          </cell>
        </row>
        <row r="144">
          <cell r="A144" t="str">
            <v>MISC_EQUITY ISSUED</v>
          </cell>
        </row>
        <row r="145">
          <cell r="A145" t="str">
            <v>MISC_EQUITY PURCHASED</v>
          </cell>
        </row>
        <row r="146">
          <cell r="A146" t="str">
            <v>MISC_RENTAL EXPENSE</v>
          </cell>
        </row>
        <row r="147">
          <cell r="A147" t="str">
            <v>MISC_DATE PERIOD</v>
          </cell>
        </row>
        <row r="148">
          <cell r="A148" t="str">
            <v>MISC_DATE SERIAL</v>
          </cell>
        </row>
        <row r="160">
          <cell r="B160" t="str">
            <v>-3</v>
          </cell>
          <cell r="C160" t="str">
            <v>-2</v>
          </cell>
          <cell r="D160" t="str">
            <v>-1</v>
          </cell>
          <cell r="E160" t="str">
            <v>0</v>
          </cell>
          <cell r="G160" t="str">
            <v>C</v>
          </cell>
          <cell r="H160" t="str">
            <v>B</v>
          </cell>
          <cell r="I160" t="str">
            <v>A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_RUS"/>
      <sheetName val="Matrix_ENG"/>
      <sheetName val="Matrix"/>
      <sheetName val="Answers_ENG"/>
      <sheetName val="Answers_RUS"/>
      <sheetName val="Answers"/>
      <sheetName val="Questions"/>
      <sheetName val="CITY"/>
      <sheetName val="JOB FAMILY"/>
      <sheetName val="TEMP"/>
      <sheetName val="OptionForm"/>
      <sheetName val="JOB"/>
      <sheetName val="MAIN"/>
      <sheetName val="DATA"/>
      <sheetName val="Salary Data_Regions_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Контроль"/>
    </sheetNames>
    <sheetDataSet>
      <sheetData sheetId="0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I49"/>
  <sheetViews>
    <sheetView tabSelected="1" view="pageBreakPreview" zoomScaleNormal="100" zoomScaleSheetLayoutView="100" workbookViewId="0">
      <selection activeCell="G17" sqref="G17"/>
    </sheetView>
  </sheetViews>
  <sheetFormatPr defaultRowHeight="15" x14ac:dyDescent="0.2"/>
  <cols>
    <col min="1" max="1" width="6.28515625" style="1" customWidth="1"/>
    <col min="2" max="2" width="48.7109375" style="21" customWidth="1"/>
    <col min="3" max="3" width="20" style="22" customWidth="1"/>
    <col min="4" max="4" width="17.7109375" style="24" customWidth="1"/>
    <col min="5" max="5" width="18" style="24" customWidth="1"/>
    <col min="6" max="6" width="15.7109375" style="24" customWidth="1"/>
    <col min="7" max="7" width="17.7109375" style="24" customWidth="1"/>
    <col min="8" max="8" width="16.85546875" style="24" customWidth="1"/>
    <col min="9" max="9" width="9.140625" style="1"/>
    <col min="10" max="16384" width="9.140625" style="2"/>
  </cols>
  <sheetData>
    <row r="1" spans="1:9" ht="22.5" customHeight="1" x14ac:dyDescent="0.2">
      <c r="A1" s="36" t="s">
        <v>30</v>
      </c>
      <c r="B1" s="36"/>
      <c r="C1" s="36"/>
      <c r="D1" s="36"/>
      <c r="E1" s="36"/>
      <c r="F1" s="36"/>
      <c r="G1" s="36"/>
      <c r="H1" s="36"/>
    </row>
    <row r="2" spans="1:9" ht="21" customHeight="1" x14ac:dyDescent="0.2">
      <c r="A2" s="37" t="s">
        <v>0</v>
      </c>
      <c r="B2" s="38" t="s">
        <v>1</v>
      </c>
      <c r="C2" s="39" t="s">
        <v>2</v>
      </c>
      <c r="D2" s="39" t="s">
        <v>3</v>
      </c>
      <c r="E2" s="40" t="s">
        <v>4</v>
      </c>
      <c r="F2" s="40"/>
      <c r="G2" s="40"/>
      <c r="H2" s="40"/>
    </row>
    <row r="3" spans="1:9" ht="33" customHeight="1" x14ac:dyDescent="0.2">
      <c r="A3" s="37"/>
      <c r="B3" s="38"/>
      <c r="C3" s="39"/>
      <c r="D3" s="39"/>
      <c r="E3" s="3" t="s">
        <v>5</v>
      </c>
      <c r="F3" s="3" t="s">
        <v>6</v>
      </c>
      <c r="G3" s="3" t="s">
        <v>7</v>
      </c>
      <c r="H3" s="3" t="s">
        <v>8</v>
      </c>
    </row>
    <row r="4" spans="1:9" ht="27" customHeight="1" x14ac:dyDescent="0.25">
      <c r="A4" s="27" t="s">
        <v>9</v>
      </c>
      <c r="B4" s="28" t="s">
        <v>10</v>
      </c>
      <c r="C4" s="4" t="s">
        <v>11</v>
      </c>
      <c r="D4" s="5">
        <f>SUM(E4:H4)</f>
        <v>106868.43617999993</v>
      </c>
      <c r="E4" s="6">
        <f>E5+E6</f>
        <v>362.9</v>
      </c>
      <c r="F4" s="6">
        <v>0</v>
      </c>
      <c r="G4" s="6">
        <f>G5+G6</f>
        <v>44625.016990000018</v>
      </c>
      <c r="H4" s="6">
        <f>H5+H6</f>
        <v>61880.519189999904</v>
      </c>
      <c r="I4" s="7"/>
    </row>
    <row r="5" spans="1:9" ht="27" customHeight="1" x14ac:dyDescent="0.25">
      <c r="A5" s="27"/>
      <c r="B5" s="28"/>
      <c r="C5" s="4" t="s">
        <v>12</v>
      </c>
      <c r="D5" s="5">
        <f t="shared" ref="D5:D28" si="0">SUM(E5:H5)</f>
        <v>58046.733640000057</v>
      </c>
      <c r="E5" s="6">
        <v>362.9</v>
      </c>
      <c r="F5" s="6">
        <v>0</v>
      </c>
      <c r="G5" s="6">
        <v>42121.090430000018</v>
      </c>
      <c r="H5" s="6">
        <v>15562.743210000039</v>
      </c>
      <c r="I5" s="7"/>
    </row>
    <row r="6" spans="1:9" ht="27" customHeight="1" x14ac:dyDescent="0.25">
      <c r="A6" s="27"/>
      <c r="B6" s="28"/>
      <c r="C6" s="4" t="s">
        <v>13</v>
      </c>
      <c r="D6" s="5">
        <f t="shared" si="0"/>
        <v>48821.702539999867</v>
      </c>
      <c r="E6" s="6">
        <v>0</v>
      </c>
      <c r="F6" s="6">
        <v>0</v>
      </c>
      <c r="G6" s="6">
        <v>2503.9265599999994</v>
      </c>
      <c r="H6" s="6">
        <v>46317.775979999868</v>
      </c>
      <c r="I6" s="7"/>
    </row>
    <row r="7" spans="1:9" ht="27" customHeight="1" x14ac:dyDescent="0.25">
      <c r="A7" s="27" t="s">
        <v>14</v>
      </c>
      <c r="B7" s="28" t="s">
        <v>15</v>
      </c>
      <c r="C7" s="4" t="s">
        <v>11</v>
      </c>
      <c r="D7" s="5">
        <f>SUM(E7:H7)</f>
        <v>811.44200000000001</v>
      </c>
      <c r="E7" s="6">
        <f>E8+E9</f>
        <v>0</v>
      </c>
      <c r="F7" s="6">
        <f>F8+F9</f>
        <v>0</v>
      </c>
      <c r="G7" s="6">
        <f>G8+G9</f>
        <v>236.44499999999999</v>
      </c>
      <c r="H7" s="6">
        <f>H8+H9</f>
        <v>574.99700000000007</v>
      </c>
      <c r="I7" s="7"/>
    </row>
    <row r="8" spans="1:9" ht="27" customHeight="1" x14ac:dyDescent="0.25">
      <c r="A8" s="27"/>
      <c r="B8" s="28"/>
      <c r="C8" s="4" t="s">
        <v>12</v>
      </c>
      <c r="D8" s="5">
        <f>SUM(E8:H8)</f>
        <v>379.30984999999998</v>
      </c>
      <c r="E8" s="6">
        <v>0</v>
      </c>
      <c r="F8" s="6">
        <v>0</v>
      </c>
      <c r="G8" s="6">
        <v>234.077</v>
      </c>
      <c r="H8" s="6">
        <v>145.23285000000001</v>
      </c>
      <c r="I8" s="7"/>
    </row>
    <row r="9" spans="1:9" ht="27" customHeight="1" x14ac:dyDescent="0.25">
      <c r="A9" s="27"/>
      <c r="B9" s="28"/>
      <c r="C9" s="4" t="s">
        <v>13</v>
      </c>
      <c r="D9" s="5">
        <f t="shared" si="0"/>
        <v>432.13215000000002</v>
      </c>
      <c r="E9" s="6">
        <v>0</v>
      </c>
      <c r="F9" s="6">
        <v>0</v>
      </c>
      <c r="G9" s="6">
        <v>2.3679999999999999</v>
      </c>
      <c r="H9" s="6">
        <v>429.76415000000003</v>
      </c>
      <c r="I9" s="7"/>
    </row>
    <row r="10" spans="1:9" ht="27" customHeight="1" x14ac:dyDescent="0.25">
      <c r="A10" s="27" t="s">
        <v>16</v>
      </c>
      <c r="B10" s="28" t="s">
        <v>17</v>
      </c>
      <c r="C10" s="4" t="s">
        <v>11</v>
      </c>
      <c r="D10" s="5">
        <f t="shared" si="0"/>
        <v>378.19995999999998</v>
      </c>
      <c r="E10" s="6">
        <f>E11+E12</f>
        <v>0</v>
      </c>
      <c r="F10" s="6">
        <f>F11+F12</f>
        <v>0</v>
      </c>
      <c r="G10" s="6">
        <f>G11+G12</f>
        <v>217.39283</v>
      </c>
      <c r="H10" s="6">
        <f>H11+H12</f>
        <v>160.80712999999997</v>
      </c>
      <c r="I10" s="7"/>
    </row>
    <row r="11" spans="1:9" ht="27" customHeight="1" x14ac:dyDescent="0.25">
      <c r="A11" s="27"/>
      <c r="B11" s="28"/>
      <c r="C11" s="4" t="s">
        <v>12</v>
      </c>
      <c r="D11" s="5">
        <f t="shared" si="0"/>
        <v>67.072910000000007</v>
      </c>
      <c r="E11" s="6">
        <v>0</v>
      </c>
      <c r="F11" s="6">
        <v>0</v>
      </c>
      <c r="G11" s="6">
        <v>45.048999999999999</v>
      </c>
      <c r="H11" s="6">
        <v>22.023910000000001</v>
      </c>
      <c r="I11" s="7"/>
    </row>
    <row r="12" spans="1:9" ht="27" customHeight="1" x14ac:dyDescent="0.25">
      <c r="A12" s="27"/>
      <c r="B12" s="28"/>
      <c r="C12" s="4" t="s">
        <v>13</v>
      </c>
      <c r="D12" s="5">
        <f t="shared" si="0"/>
        <v>311.12704999999994</v>
      </c>
      <c r="E12" s="6">
        <v>0</v>
      </c>
      <c r="F12" s="6">
        <v>0</v>
      </c>
      <c r="G12" s="6">
        <v>172.34383</v>
      </c>
      <c r="H12" s="6">
        <v>138.78321999999997</v>
      </c>
      <c r="I12" s="7"/>
    </row>
    <row r="13" spans="1:9" ht="27" customHeight="1" x14ac:dyDescent="0.25">
      <c r="A13" s="27" t="s">
        <v>18</v>
      </c>
      <c r="B13" s="28" t="s">
        <v>19</v>
      </c>
      <c r="C13" s="4" t="s">
        <v>11</v>
      </c>
      <c r="D13" s="5">
        <f t="shared" si="0"/>
        <v>79.069000000000003</v>
      </c>
      <c r="E13" s="6">
        <f>E14+E15</f>
        <v>0</v>
      </c>
      <c r="F13" s="6">
        <f>F14+F15</f>
        <v>0</v>
      </c>
      <c r="G13" s="6">
        <f>G14+G15</f>
        <v>79.069000000000003</v>
      </c>
      <c r="H13" s="6">
        <f>H14+H15</f>
        <v>0</v>
      </c>
      <c r="I13" s="7"/>
    </row>
    <row r="14" spans="1:9" ht="27" customHeight="1" x14ac:dyDescent="0.25">
      <c r="A14" s="27"/>
      <c r="B14" s="28"/>
      <c r="C14" s="4" t="s">
        <v>12</v>
      </c>
      <c r="D14" s="5">
        <f t="shared" si="0"/>
        <v>79.069000000000003</v>
      </c>
      <c r="E14" s="6">
        <v>0</v>
      </c>
      <c r="F14" s="6">
        <v>0</v>
      </c>
      <c r="G14" s="6">
        <v>79.069000000000003</v>
      </c>
      <c r="H14" s="6">
        <v>0</v>
      </c>
      <c r="I14" s="7"/>
    </row>
    <row r="15" spans="1:9" ht="27" customHeight="1" x14ac:dyDescent="0.25">
      <c r="A15" s="27"/>
      <c r="B15" s="28"/>
      <c r="C15" s="4" t="s">
        <v>13</v>
      </c>
      <c r="D15" s="5">
        <f t="shared" si="0"/>
        <v>0</v>
      </c>
      <c r="E15" s="6">
        <v>0</v>
      </c>
      <c r="F15" s="6">
        <v>0</v>
      </c>
      <c r="G15" s="6">
        <v>0</v>
      </c>
      <c r="H15" s="6">
        <v>0</v>
      </c>
      <c r="I15" s="7"/>
    </row>
    <row r="16" spans="1:9" ht="27" customHeight="1" x14ac:dyDescent="0.25">
      <c r="A16" s="27" t="s">
        <v>20</v>
      </c>
      <c r="B16" s="29" t="s">
        <v>31</v>
      </c>
      <c r="C16" s="4" t="s">
        <v>11</v>
      </c>
      <c r="D16" s="5">
        <f t="shared" si="0"/>
        <v>209.97200000000001</v>
      </c>
      <c r="E16" s="6">
        <f>E17+E18</f>
        <v>0</v>
      </c>
      <c r="F16" s="6">
        <f>F17+F18</f>
        <v>0</v>
      </c>
      <c r="G16" s="6">
        <f>G17+G18</f>
        <v>209.97200000000001</v>
      </c>
      <c r="H16" s="6">
        <f>H17+H18</f>
        <v>0</v>
      </c>
      <c r="I16" s="7"/>
    </row>
    <row r="17" spans="1:9" ht="27" customHeight="1" x14ac:dyDescent="0.25">
      <c r="A17" s="27"/>
      <c r="B17" s="30"/>
      <c r="C17" s="4" t="s">
        <v>12</v>
      </c>
      <c r="D17" s="5">
        <f t="shared" si="0"/>
        <v>209.97200000000001</v>
      </c>
      <c r="E17" s="6">
        <v>0</v>
      </c>
      <c r="F17" s="6">
        <v>0</v>
      </c>
      <c r="G17" s="6">
        <v>209.97200000000001</v>
      </c>
      <c r="H17" s="6">
        <v>0</v>
      </c>
      <c r="I17" s="7"/>
    </row>
    <row r="18" spans="1:9" ht="27" customHeight="1" x14ac:dyDescent="0.25">
      <c r="A18" s="27"/>
      <c r="B18" s="31"/>
      <c r="C18" s="4" t="s">
        <v>13</v>
      </c>
      <c r="D18" s="5">
        <f t="shared" si="0"/>
        <v>0</v>
      </c>
      <c r="E18" s="6">
        <v>0</v>
      </c>
      <c r="F18" s="6">
        <v>0</v>
      </c>
      <c r="G18" s="6">
        <v>0</v>
      </c>
      <c r="H18" s="6">
        <v>0</v>
      </c>
      <c r="I18" s="7"/>
    </row>
    <row r="19" spans="1:9" ht="27" customHeight="1" x14ac:dyDescent="0.25">
      <c r="A19" s="27" t="s">
        <v>32</v>
      </c>
      <c r="B19" s="28" t="s">
        <v>21</v>
      </c>
      <c r="C19" s="4" t="s">
        <v>11</v>
      </c>
      <c r="D19" s="5">
        <f t="shared" si="0"/>
        <v>580.26699999999994</v>
      </c>
      <c r="E19" s="6">
        <f>E20+E21</f>
        <v>0</v>
      </c>
      <c r="F19" s="6">
        <f>F20+F21</f>
        <v>0</v>
      </c>
      <c r="G19" s="6">
        <f>G20+G21</f>
        <v>0</v>
      </c>
      <c r="H19" s="6">
        <f>H20+H21</f>
        <v>580.26699999999994</v>
      </c>
      <c r="I19" s="7"/>
    </row>
    <row r="20" spans="1:9" ht="27" customHeight="1" x14ac:dyDescent="0.25">
      <c r="A20" s="27"/>
      <c r="B20" s="28"/>
      <c r="C20" s="4" t="s">
        <v>12</v>
      </c>
      <c r="D20" s="5">
        <f t="shared" si="0"/>
        <v>534.04399999999998</v>
      </c>
      <c r="E20" s="6">
        <v>0</v>
      </c>
      <c r="F20" s="6">
        <v>0</v>
      </c>
      <c r="G20" s="6">
        <v>0</v>
      </c>
      <c r="H20" s="6">
        <v>534.04399999999998</v>
      </c>
      <c r="I20" s="7"/>
    </row>
    <row r="21" spans="1:9" ht="27" customHeight="1" x14ac:dyDescent="0.25">
      <c r="A21" s="27"/>
      <c r="B21" s="28"/>
      <c r="C21" s="4" t="s">
        <v>13</v>
      </c>
      <c r="D21" s="5">
        <f t="shared" si="0"/>
        <v>46.222999999999999</v>
      </c>
      <c r="E21" s="6">
        <v>0</v>
      </c>
      <c r="F21" s="6">
        <v>0</v>
      </c>
      <c r="G21" s="6">
        <v>0</v>
      </c>
      <c r="H21" s="6">
        <v>46.222999999999999</v>
      </c>
      <c r="I21" s="7"/>
    </row>
    <row r="22" spans="1:9" ht="27" customHeight="1" x14ac:dyDescent="0.25">
      <c r="A22" s="27" t="s">
        <v>23</v>
      </c>
      <c r="B22" s="28" t="s">
        <v>22</v>
      </c>
      <c r="C22" s="4" t="s">
        <v>11</v>
      </c>
      <c r="D22" s="5">
        <f t="shared" si="0"/>
        <v>1101.615</v>
      </c>
      <c r="E22" s="6">
        <f>E23+E24</f>
        <v>0</v>
      </c>
      <c r="F22" s="6">
        <f>F23+F24</f>
        <v>0</v>
      </c>
      <c r="G22" s="6">
        <f>G23+G24</f>
        <v>45.134999999999998</v>
      </c>
      <c r="H22" s="6">
        <f>H23+H24</f>
        <v>1056.48</v>
      </c>
      <c r="I22" s="7"/>
    </row>
    <row r="23" spans="1:9" ht="27" customHeight="1" x14ac:dyDescent="0.25">
      <c r="A23" s="27"/>
      <c r="B23" s="28"/>
      <c r="C23" s="4" t="s">
        <v>12</v>
      </c>
      <c r="D23" s="5">
        <f t="shared" si="0"/>
        <v>765.67500000000007</v>
      </c>
      <c r="E23" s="6">
        <v>0</v>
      </c>
      <c r="F23" s="6">
        <v>0</v>
      </c>
      <c r="G23" s="6">
        <v>36.454999999999998</v>
      </c>
      <c r="H23" s="6">
        <v>729.22</v>
      </c>
      <c r="I23" s="7"/>
    </row>
    <row r="24" spans="1:9" ht="27" customHeight="1" x14ac:dyDescent="0.25">
      <c r="A24" s="27"/>
      <c r="B24" s="28"/>
      <c r="C24" s="4" t="s">
        <v>13</v>
      </c>
      <c r="D24" s="5">
        <f t="shared" si="0"/>
        <v>335.93999999999994</v>
      </c>
      <c r="E24" s="6">
        <v>0</v>
      </c>
      <c r="F24" s="6">
        <v>0</v>
      </c>
      <c r="G24" s="6">
        <v>8.68</v>
      </c>
      <c r="H24" s="6">
        <v>327.25999999999993</v>
      </c>
      <c r="I24" s="7"/>
    </row>
    <row r="25" spans="1:9" ht="27" customHeight="1" x14ac:dyDescent="0.25">
      <c r="A25" s="27" t="s">
        <v>25</v>
      </c>
      <c r="B25" s="28" t="s">
        <v>24</v>
      </c>
      <c r="C25" s="4" t="s">
        <v>11</v>
      </c>
      <c r="D25" s="5">
        <f t="shared" si="0"/>
        <v>133.7474</v>
      </c>
      <c r="E25" s="6">
        <f>E26+E27</f>
        <v>0</v>
      </c>
      <c r="F25" s="6">
        <f>F26+F27</f>
        <v>0</v>
      </c>
      <c r="G25" s="6">
        <f>G26+G27</f>
        <v>124.33</v>
      </c>
      <c r="H25" s="6">
        <f>H26+H27</f>
        <v>9.4174000000000007</v>
      </c>
      <c r="I25" s="7"/>
    </row>
    <row r="26" spans="1:9" ht="27" customHeight="1" x14ac:dyDescent="0.25">
      <c r="A26" s="27"/>
      <c r="B26" s="28"/>
      <c r="C26" s="4" t="s">
        <v>12</v>
      </c>
      <c r="D26" s="5">
        <f>SUM(E26:H26)</f>
        <v>125.059</v>
      </c>
      <c r="E26" s="6">
        <v>0</v>
      </c>
      <c r="F26" s="6">
        <v>0</v>
      </c>
      <c r="G26" s="6">
        <v>124.05</v>
      </c>
      <c r="H26" s="6">
        <v>1.0089999999999999</v>
      </c>
      <c r="I26" s="7"/>
    </row>
    <row r="27" spans="1:9" ht="27" customHeight="1" x14ac:dyDescent="0.25">
      <c r="A27" s="27"/>
      <c r="B27" s="28"/>
      <c r="C27" s="4" t="s">
        <v>13</v>
      </c>
      <c r="D27" s="5">
        <f t="shared" si="0"/>
        <v>8.6883999999999997</v>
      </c>
      <c r="E27" s="6">
        <v>0</v>
      </c>
      <c r="F27" s="6">
        <v>0</v>
      </c>
      <c r="G27" s="6">
        <v>0.28000000000000003</v>
      </c>
      <c r="H27" s="6">
        <v>8.4084000000000003</v>
      </c>
      <c r="I27" s="7"/>
    </row>
    <row r="28" spans="1:9" ht="27" customHeight="1" x14ac:dyDescent="0.25">
      <c r="A28" s="27" t="s">
        <v>33</v>
      </c>
      <c r="B28" s="29" t="s">
        <v>26</v>
      </c>
      <c r="C28" s="4" t="s">
        <v>11</v>
      </c>
      <c r="D28" s="5">
        <f t="shared" si="0"/>
        <v>58.402999999999999</v>
      </c>
      <c r="E28" s="6">
        <f>E29+E30</f>
        <v>0</v>
      </c>
      <c r="F28" s="6">
        <f>F29+F30</f>
        <v>0</v>
      </c>
      <c r="G28" s="6">
        <f>G29+G30</f>
        <v>58.402999999999999</v>
      </c>
      <c r="H28" s="6">
        <f>H29+H30</f>
        <v>0</v>
      </c>
      <c r="I28" s="7"/>
    </row>
    <row r="29" spans="1:9" ht="27" customHeight="1" x14ac:dyDescent="0.25">
      <c r="A29" s="27"/>
      <c r="B29" s="30"/>
      <c r="C29" s="4" t="s">
        <v>12</v>
      </c>
      <c r="D29" s="5">
        <f>SUM(E29:H29)</f>
        <v>58.402999999999999</v>
      </c>
      <c r="E29" s="6">
        <v>0</v>
      </c>
      <c r="F29" s="6">
        <v>0</v>
      </c>
      <c r="G29" s="6">
        <v>58.402999999999999</v>
      </c>
      <c r="H29" s="6">
        <v>0</v>
      </c>
      <c r="I29" s="7"/>
    </row>
    <row r="30" spans="1:9" ht="27" customHeight="1" x14ac:dyDescent="0.25">
      <c r="A30" s="27"/>
      <c r="B30" s="31"/>
      <c r="C30" s="4" t="s">
        <v>13</v>
      </c>
      <c r="D30" s="5">
        <f t="shared" ref="D30" si="1">SUM(E30:H30)</f>
        <v>0</v>
      </c>
      <c r="E30" s="6">
        <v>0</v>
      </c>
      <c r="F30" s="6">
        <v>0</v>
      </c>
      <c r="G30" s="6">
        <v>0</v>
      </c>
      <c r="H30" s="6">
        <v>0</v>
      </c>
      <c r="I30" s="7"/>
    </row>
    <row r="31" spans="1:9" ht="27" customHeight="1" x14ac:dyDescent="0.25">
      <c r="A31" s="32"/>
      <c r="B31" s="35" t="s">
        <v>27</v>
      </c>
      <c r="C31" s="8" t="s">
        <v>11</v>
      </c>
      <c r="D31" s="5">
        <f>SUM(E31:H31)</f>
        <v>110221.15153999993</v>
      </c>
      <c r="E31" s="9">
        <f>E32+E33</f>
        <v>362.9</v>
      </c>
      <c r="F31" s="9">
        <f>SUM(F32:F33)</f>
        <v>0</v>
      </c>
      <c r="G31" s="9">
        <f>SUM(G32:G33)</f>
        <v>45595.763820000022</v>
      </c>
      <c r="H31" s="9">
        <f>SUM(H32:H33)</f>
        <v>64262.487719999903</v>
      </c>
      <c r="I31" s="7"/>
    </row>
    <row r="32" spans="1:9" ht="27" customHeight="1" x14ac:dyDescent="0.25">
      <c r="A32" s="33"/>
      <c r="B32" s="35"/>
      <c r="C32" s="8" t="s">
        <v>12</v>
      </c>
      <c r="D32" s="9">
        <f>SUM(E32:H32)</f>
        <v>60265.338400000066</v>
      </c>
      <c r="E32" s="9">
        <f>E29+E26+E23+E20+E14+E11+E8+E5+E17</f>
        <v>362.9</v>
      </c>
      <c r="F32" s="9">
        <f t="shared" ref="F32:H32" si="2">F29+F26+F23+F20+F14+F11+F8+F5+F17</f>
        <v>0</v>
      </c>
      <c r="G32" s="9">
        <f t="shared" si="2"/>
        <v>42908.165430000023</v>
      </c>
      <c r="H32" s="9">
        <f t="shared" si="2"/>
        <v>16994.272970000038</v>
      </c>
      <c r="I32" s="7"/>
    </row>
    <row r="33" spans="1:9" ht="27" customHeight="1" x14ac:dyDescent="0.25">
      <c r="A33" s="34"/>
      <c r="B33" s="35"/>
      <c r="C33" s="8" t="s">
        <v>13</v>
      </c>
      <c r="D33" s="9">
        <f>SUM(E33:H33)</f>
        <v>49955.813139999867</v>
      </c>
      <c r="E33" s="9">
        <f>E30+E27+E24+E21+E15+E12+E9+E6+E18</f>
        <v>0</v>
      </c>
      <c r="F33" s="9">
        <f t="shared" ref="F33:H33" si="3">F30+F27+F24+F21+F15+F12+F9+F6+F18</f>
        <v>0</v>
      </c>
      <c r="G33" s="9">
        <f t="shared" si="3"/>
        <v>2687.5983899999992</v>
      </c>
      <c r="H33" s="9">
        <f t="shared" si="3"/>
        <v>47268.214749999868</v>
      </c>
      <c r="I33" s="7"/>
    </row>
    <row r="34" spans="1:9" s="14" customFormat="1" ht="15.75" customHeight="1" x14ac:dyDescent="0.2">
      <c r="A34" s="10"/>
      <c r="B34" s="10" t="s">
        <v>28</v>
      </c>
      <c r="C34" s="11"/>
      <c r="D34" s="12"/>
      <c r="E34" s="12"/>
      <c r="F34" s="12"/>
      <c r="G34" s="12"/>
      <c r="H34" s="12"/>
      <c r="I34" s="13"/>
    </row>
    <row r="35" spans="1:9" s="14" customFormat="1" ht="63" customHeight="1" x14ac:dyDescent="0.2">
      <c r="A35" s="10"/>
      <c r="B35" s="25" t="s">
        <v>29</v>
      </c>
      <c r="C35" s="26"/>
      <c r="D35" s="26"/>
      <c r="E35" s="26"/>
      <c r="F35" s="26"/>
      <c r="G35" s="26"/>
      <c r="H35" s="26"/>
      <c r="I35" s="13"/>
    </row>
    <row r="36" spans="1:9" ht="39.75" hidden="1" customHeight="1" x14ac:dyDescent="0.2">
      <c r="A36" s="2"/>
      <c r="B36" s="15"/>
      <c r="C36" s="16"/>
      <c r="D36" s="17">
        <f>D4+D7+D10+D13+D19+D22+D25+D28</f>
        <v>110011.17953999994</v>
      </c>
      <c r="E36" s="17"/>
      <c r="F36" s="17"/>
      <c r="G36" s="17"/>
      <c r="H36" s="17"/>
    </row>
    <row r="37" spans="1:9" ht="12.75" hidden="1" x14ac:dyDescent="0.2">
      <c r="A37" s="2"/>
      <c r="B37" s="18"/>
      <c r="C37" s="19"/>
      <c r="D37" s="17">
        <f>SUM(D5+D8+D11+D14+D20+D23+D26+D29)</f>
        <v>60055.366400000064</v>
      </c>
      <c r="E37" s="1"/>
      <c r="F37" s="17"/>
      <c r="G37" s="1"/>
      <c r="H37" s="1"/>
    </row>
    <row r="38" spans="1:9" ht="12.75" hidden="1" x14ac:dyDescent="0.2">
      <c r="A38" s="2"/>
      <c r="B38" s="18"/>
      <c r="C38" s="19"/>
      <c r="D38" s="17">
        <f>SUM(D6+D9+D12+D15+D21+D24+D27+D30)</f>
        <v>49955.813139999867</v>
      </c>
      <c r="E38" s="1"/>
      <c r="F38" s="17"/>
      <c r="G38" s="1"/>
      <c r="H38" s="1"/>
    </row>
    <row r="39" spans="1:9" ht="12.75" x14ac:dyDescent="0.2">
      <c r="A39" s="2"/>
      <c r="B39" s="18"/>
      <c r="C39" s="19"/>
      <c r="D39" s="17"/>
      <c r="E39" s="1"/>
      <c r="F39" s="1"/>
      <c r="G39" s="1"/>
      <c r="H39" s="1"/>
    </row>
    <row r="40" spans="1:9" ht="12.75" x14ac:dyDescent="0.2">
      <c r="A40" s="2"/>
      <c r="B40" s="18"/>
      <c r="C40" s="19"/>
      <c r="D40" s="17"/>
      <c r="E40" s="1"/>
      <c r="F40" s="1"/>
      <c r="G40" s="1"/>
      <c r="H40" s="1"/>
    </row>
    <row r="41" spans="1:9" ht="12.75" x14ac:dyDescent="0.2">
      <c r="A41" s="2"/>
      <c r="B41" s="18"/>
      <c r="C41" s="20"/>
      <c r="D41" s="17"/>
      <c r="E41" s="1"/>
      <c r="F41" s="1"/>
      <c r="G41" s="1"/>
      <c r="H41" s="1"/>
    </row>
    <row r="42" spans="1:9" ht="12.75" x14ac:dyDescent="0.2">
      <c r="A42" s="2"/>
      <c r="B42" s="18"/>
      <c r="C42" s="20"/>
      <c r="D42" s="17"/>
      <c r="E42" s="1"/>
      <c r="F42" s="1"/>
      <c r="G42" s="1"/>
      <c r="H42" s="1"/>
    </row>
    <row r="43" spans="1:9" ht="12.75" x14ac:dyDescent="0.2">
      <c r="A43" s="2"/>
      <c r="B43" s="18"/>
      <c r="C43" s="20"/>
      <c r="D43" s="1"/>
      <c r="E43" s="1"/>
      <c r="F43" s="1"/>
      <c r="G43" s="1"/>
      <c r="H43" s="1"/>
    </row>
    <row r="44" spans="1:9" ht="12.75" x14ac:dyDescent="0.2">
      <c r="A44" s="2"/>
      <c r="B44" s="18"/>
      <c r="C44" s="20"/>
      <c r="D44" s="1"/>
      <c r="E44" s="1"/>
      <c r="F44" s="1"/>
      <c r="G44" s="1"/>
      <c r="H44" s="1"/>
    </row>
    <row r="45" spans="1:9" ht="12.75" x14ac:dyDescent="0.2">
      <c r="A45" s="2"/>
      <c r="B45" s="18"/>
      <c r="C45" s="20"/>
      <c r="D45" s="1"/>
      <c r="E45" s="1"/>
      <c r="F45" s="1"/>
      <c r="G45" s="1"/>
      <c r="H45" s="1"/>
    </row>
    <row r="47" spans="1:9" x14ac:dyDescent="0.2">
      <c r="D47" s="23"/>
      <c r="E47" s="23"/>
      <c r="F47" s="23"/>
      <c r="G47" s="23"/>
      <c r="H47" s="23"/>
    </row>
    <row r="48" spans="1:9" x14ac:dyDescent="0.2">
      <c r="D48" s="23"/>
      <c r="E48" s="23"/>
      <c r="F48" s="23"/>
      <c r="G48" s="23"/>
      <c r="H48" s="23"/>
    </row>
    <row r="49" spans="4:8" x14ac:dyDescent="0.2">
      <c r="D49" s="23"/>
      <c r="E49" s="23"/>
      <c r="F49" s="23"/>
      <c r="G49" s="23"/>
      <c r="H49" s="23"/>
    </row>
  </sheetData>
  <mergeCells count="27">
    <mergeCell ref="A1:H1"/>
    <mergeCell ref="A2:A3"/>
    <mergeCell ref="B2:B3"/>
    <mergeCell ref="C2:C3"/>
    <mergeCell ref="D2:D3"/>
    <mergeCell ref="E2:H2"/>
    <mergeCell ref="A4:A6"/>
    <mergeCell ref="B4:B6"/>
    <mergeCell ref="A7:A9"/>
    <mergeCell ref="B7:B9"/>
    <mergeCell ref="A10:A12"/>
    <mergeCell ref="B10:B12"/>
    <mergeCell ref="A13:A15"/>
    <mergeCell ref="B13:B15"/>
    <mergeCell ref="A19:A21"/>
    <mergeCell ref="B19:B21"/>
    <mergeCell ref="A22:A24"/>
    <mergeCell ref="B22:B24"/>
    <mergeCell ref="A16:A18"/>
    <mergeCell ref="B16:B18"/>
    <mergeCell ref="B35:H35"/>
    <mergeCell ref="A25:A27"/>
    <mergeCell ref="B25:B27"/>
    <mergeCell ref="A28:A30"/>
    <mergeCell ref="B28:B30"/>
    <mergeCell ref="A31:A33"/>
    <mergeCell ref="B31:B33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 Евгений Сергеевич</dc:creator>
  <cp:lastModifiedBy>Поляков Евгений Сергеевич</cp:lastModifiedBy>
  <dcterms:created xsi:type="dcterms:W3CDTF">2021-11-11T08:17:54Z</dcterms:created>
  <dcterms:modified xsi:type="dcterms:W3CDTF">2022-01-12T12:19:18Z</dcterms:modified>
</cp:coreProperties>
</file>