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BPL\САЙТ\_2021\ПО по тарифным группам (сетевые)\"/>
    </mc:Choice>
  </mc:AlternateContent>
  <bookViews>
    <workbookView xWindow="2265" yWindow="795" windowWidth="17385" windowHeight="10800"/>
  </bookViews>
  <sheets>
    <sheet name="апрель" sheetId="1" r:id="rId1"/>
  </sheets>
  <definedNames>
    <definedName name="_xlnm.Print_Area" localSheetId="0">апрель!$D$1:$K$32</definedName>
  </definedNames>
  <calcPr calcId="152511"/>
</workbook>
</file>

<file path=xl/calcChain.xml><?xml version="1.0" encoding="utf-8"?>
<calcChain xmlns="http://schemas.openxmlformats.org/spreadsheetml/2006/main">
  <c r="G6" i="1" l="1"/>
  <c r="G9" i="1"/>
  <c r="G12" i="1"/>
  <c r="G15" i="1"/>
  <c r="G18" i="1"/>
  <c r="G21" i="1"/>
  <c r="G24" i="1"/>
  <c r="G27" i="1"/>
  <c r="G5" i="1"/>
  <c r="G8" i="1"/>
  <c r="G11" i="1"/>
  <c r="G14" i="1"/>
  <c r="G17" i="1"/>
  <c r="G20" i="1"/>
  <c r="G23" i="1"/>
  <c r="G26" i="1"/>
  <c r="H4" i="1"/>
  <c r="J4" i="1"/>
  <c r="K4" i="1"/>
  <c r="G4" i="1"/>
  <c r="H7" i="1"/>
  <c r="I7" i="1"/>
  <c r="J7" i="1"/>
  <c r="K7" i="1"/>
  <c r="H10" i="1"/>
  <c r="I10" i="1"/>
  <c r="G10" i="1" s="1"/>
  <c r="J10" i="1"/>
  <c r="K10" i="1"/>
  <c r="H13" i="1"/>
  <c r="I13" i="1"/>
  <c r="J13" i="1"/>
  <c r="K13" i="1"/>
  <c r="H16" i="1"/>
  <c r="I16" i="1"/>
  <c r="G16" i="1" s="1"/>
  <c r="J16" i="1"/>
  <c r="K16" i="1"/>
  <c r="H19" i="1"/>
  <c r="I19" i="1"/>
  <c r="J19" i="1"/>
  <c r="K19" i="1"/>
  <c r="H22" i="1"/>
  <c r="I22" i="1"/>
  <c r="J22" i="1"/>
  <c r="K22" i="1"/>
  <c r="H25" i="1"/>
  <c r="I25" i="1"/>
  <c r="J25" i="1"/>
  <c r="K25" i="1"/>
  <c r="G30" i="1"/>
  <c r="G29" i="1"/>
  <c r="K28" i="1"/>
  <c r="J28" i="1"/>
  <c r="I28" i="1"/>
  <c r="H28" i="1"/>
  <c r="G28" i="1" s="1"/>
  <c r="G25" i="1" l="1"/>
  <c r="G22" i="1"/>
  <c r="G19" i="1"/>
  <c r="G13" i="1"/>
  <c r="G7" i="1"/>
  <c r="G34" i="1"/>
  <c r="G35" i="1"/>
  <c r="G33" i="1" l="1"/>
</calcChain>
</file>

<file path=xl/sharedStrings.xml><?xml version="1.0" encoding="utf-8"?>
<sst xmlns="http://schemas.openxmlformats.org/spreadsheetml/2006/main" count="56" uniqueCount="32">
  <si>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</si>
  <si>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</si>
  <si>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</si>
  <si>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</si>
  <si>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</si>
  <si>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</si>
  <si>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</si>
  <si>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</si>
  <si>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</si>
  <si>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</si>
  <si>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</si>
  <si>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</si>
  <si>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</si>
  <si>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</si>
  <si>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</si>
  <si>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</si>
  <si>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</si>
  <si>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</si>
  <si>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</si>
  <si>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</si>
  <si>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</si>
  <si>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</si>
  <si>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</si>
  <si>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</si>
  <si>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</si>
  <si>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</si>
  <si>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</si>
  <si>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</si>
  <si>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АО "ВОЭК"</t>
  </si>
  <si>
    <t>8</t>
  </si>
  <si>
    <t>ИП Чесноков М.А.</t>
  </si>
  <si>
    <t>Полезный отпуск по тарифным группам апрель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</si>
</sst>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165" fontId="8" fillId="0" borderId="10" xfId="6" applyNumberFormat="1" applyFont="1" applyFill="1" applyBorder="1" applyAlignment="1">
      <alignment horizontal="right"/>
    </xf>
    <xf numFmtId="166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vertical="center"/>
    </xf>
    <xf numFmtId="43" fontId="0" fillId="3" borderId="0" xfId="0" applyNumberFormat="1" applyFill="1"/>
    <xf numFmtId="0" fontId="10" fillId="2" borderId="2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view="pageBreakPreview" topLeftCell="D1" zoomScale="60" zoomScaleNormal="80" workbookViewId="0">
      <selection activeCell="J31" sqref="J31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  <col min="16" max="16" width="21.140625" customWidth="1"/>
    <col min="19" max="19" width="12.140625" bestFit="1" customWidth="1"/>
  </cols>
  <sheetData>
    <row r="1" spans="4:16" ht="22.5" customHeight="1" thickBot="1" x14ac:dyDescent="0.25">
      <c r="E1" s="20" t="s">
        <v>31</v>
      </c>
      <c r="F1" s="1"/>
      <c r="G1" s="2"/>
      <c r="H1" s="2"/>
      <c r="I1" s="2"/>
    </row>
    <row r="2" spans="4:16" ht="21" customHeight="1" x14ac:dyDescent="0.2">
      <c r="D2" s="86" t="s">
        <v>0</v>
      </c>
      <c r="E2" s="88" t="s">
        <v>1</v>
      </c>
      <c r="F2" s="90" t="s">
        <v>2</v>
      </c>
      <c r="G2" s="82" t="s">
        <v>3</v>
      </c>
      <c r="H2" s="84" t="s">
        <v>4</v>
      </c>
      <c r="I2" s="84"/>
      <c r="J2" s="84"/>
      <c r="K2" s="85"/>
    </row>
    <row r="3" spans="4:16" ht="33" customHeight="1" thickBot="1" x14ac:dyDescent="0.25">
      <c r="D3" s="87"/>
      <c r="E3" s="89"/>
      <c r="F3" s="91"/>
      <c r="G3" s="83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79" t="s">
        <v>9</v>
      </c>
      <c r="E4" s="65" t="s">
        <v>28</v>
      </c>
      <c r="F4" s="17" t="s">
        <v>10</v>
      </c>
      <c r="G4" s="61">
        <f t="shared" ref="G4:G6" si="0">SUM(H4:K4)</f>
        <v>99287.186630000229</v>
      </c>
      <c r="H4" s="36">
        <f>H5+H6</f>
        <v>238.672</v>
      </c>
      <c r="I4" s="35">
        <v>0</v>
      </c>
      <c r="J4" s="35">
        <f>J5+J6</f>
        <v>40806.040679999998</v>
      </c>
      <c r="K4" s="37">
        <f>K5+K6</f>
        <v>58242.473950000232</v>
      </c>
      <c r="L4" s="32"/>
      <c r="M4" s="32"/>
      <c r="N4" s="32"/>
      <c r="O4" s="32"/>
      <c r="P4" s="32"/>
    </row>
    <row r="5" spans="4:16" s="4" customFormat="1" ht="27" customHeight="1" x14ac:dyDescent="0.25">
      <c r="D5" s="80"/>
      <c r="E5" s="66"/>
      <c r="F5" s="18" t="s">
        <v>11</v>
      </c>
      <c r="G5" s="46">
        <f t="shared" si="0"/>
        <v>52926.124330000021</v>
      </c>
      <c r="H5" s="55">
        <v>238.672</v>
      </c>
      <c r="I5" s="55">
        <v>0</v>
      </c>
      <c r="J5" s="55">
        <v>38605.782279999999</v>
      </c>
      <c r="K5" s="56">
        <v>14081.670050000022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81"/>
      <c r="E6" s="67"/>
      <c r="F6" s="19" t="s">
        <v>12</v>
      </c>
      <c r="G6" s="47">
        <f t="shared" si="0"/>
        <v>46361.062300000209</v>
      </c>
      <c r="H6" s="55">
        <v>0</v>
      </c>
      <c r="I6" s="55">
        <v>0</v>
      </c>
      <c r="J6" s="55">
        <v>2200.2584000000006</v>
      </c>
      <c r="K6" s="56">
        <v>44160.80390000021</v>
      </c>
      <c r="L6" s="32"/>
      <c r="M6" s="32"/>
      <c r="N6" s="32"/>
      <c r="O6" s="32"/>
      <c r="P6" s="32"/>
    </row>
    <row r="7" spans="4:16" s="4" customFormat="1" ht="27" customHeight="1" x14ac:dyDescent="0.25">
      <c r="D7" s="79" t="s">
        <v>13</v>
      </c>
      <c r="E7" s="65" t="s">
        <v>15</v>
      </c>
      <c r="F7" s="17" t="s">
        <v>10</v>
      </c>
      <c r="G7" s="59">
        <f t="shared" ref="G7:G15" si="1">SUM(H7:K7)</f>
        <v>930.74099999999999</v>
      </c>
      <c r="H7" s="31">
        <f>H8+H9</f>
        <v>0</v>
      </c>
      <c r="I7" s="38">
        <f>I8+I9</f>
        <v>0</v>
      </c>
      <c r="J7" s="38">
        <f>J8+J9</f>
        <v>427.37600000000003</v>
      </c>
      <c r="K7" s="39">
        <f>K8+K9</f>
        <v>503.36500000000001</v>
      </c>
      <c r="L7" s="32"/>
      <c r="M7" s="32"/>
      <c r="N7" s="32"/>
      <c r="O7" s="32"/>
      <c r="P7" s="32"/>
    </row>
    <row r="8" spans="4:16" s="4" customFormat="1" ht="27" customHeight="1" x14ac:dyDescent="0.25">
      <c r="D8" s="80"/>
      <c r="E8" s="66"/>
      <c r="F8" s="18" t="s">
        <v>11</v>
      </c>
      <c r="G8" s="46">
        <f t="shared" si="1"/>
        <v>534.101</v>
      </c>
      <c r="H8" s="55">
        <v>0</v>
      </c>
      <c r="I8" s="55">
        <v>0</v>
      </c>
      <c r="J8" s="55">
        <v>425.45100000000002</v>
      </c>
      <c r="K8" s="56">
        <v>108.65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81"/>
      <c r="E9" s="67"/>
      <c r="F9" s="19" t="s">
        <v>12</v>
      </c>
      <c r="G9" s="47">
        <f t="shared" si="1"/>
        <v>396.64000000000004</v>
      </c>
      <c r="H9" s="57">
        <v>0</v>
      </c>
      <c r="I9" s="57">
        <v>0</v>
      </c>
      <c r="J9" s="55">
        <v>1.925</v>
      </c>
      <c r="K9" s="58">
        <v>394.71500000000003</v>
      </c>
      <c r="L9" s="32"/>
      <c r="M9" s="32"/>
      <c r="N9" s="32"/>
      <c r="O9" s="32"/>
      <c r="P9" s="32"/>
    </row>
    <row r="10" spans="4:16" s="4" customFormat="1" ht="27" customHeight="1" x14ac:dyDescent="0.25">
      <c r="D10" s="79" t="s">
        <v>14</v>
      </c>
      <c r="E10" s="65" t="s">
        <v>17</v>
      </c>
      <c r="F10" s="17" t="s">
        <v>10</v>
      </c>
      <c r="G10" s="59">
        <f t="shared" si="1"/>
        <v>380.70699999999999</v>
      </c>
      <c r="H10" s="31">
        <f>H11+H12</f>
        <v>0</v>
      </c>
      <c r="I10" s="38">
        <f>I11+I12</f>
        <v>0</v>
      </c>
      <c r="J10" s="38">
        <f>J11+J12</f>
        <v>229.47199999999998</v>
      </c>
      <c r="K10" s="39">
        <f>K11+K12</f>
        <v>151.23499999999999</v>
      </c>
      <c r="L10" s="32"/>
      <c r="M10" s="32"/>
      <c r="N10" s="32"/>
      <c r="O10" s="32"/>
      <c r="P10" s="32"/>
    </row>
    <row r="11" spans="4:16" s="4" customFormat="1" ht="27" customHeight="1" x14ac:dyDescent="0.25">
      <c r="D11" s="80"/>
      <c r="E11" s="66"/>
      <c r="F11" s="18" t="s">
        <v>11</v>
      </c>
      <c r="G11" s="46">
        <f t="shared" si="1"/>
        <v>66.644869999999997</v>
      </c>
      <c r="H11" s="28">
        <v>0</v>
      </c>
      <c r="I11" s="28">
        <v>0</v>
      </c>
      <c r="J11" s="33">
        <v>43.289000000000001</v>
      </c>
      <c r="K11" s="34">
        <v>23.355869999999999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81"/>
      <c r="E12" s="67"/>
      <c r="F12" s="19" t="s">
        <v>12</v>
      </c>
      <c r="G12" s="47">
        <f t="shared" si="1"/>
        <v>314.06212999999997</v>
      </c>
      <c r="H12" s="41">
        <v>0</v>
      </c>
      <c r="I12" s="41">
        <v>0</v>
      </c>
      <c r="J12" s="33">
        <v>186.18299999999999</v>
      </c>
      <c r="K12" s="33">
        <v>127.87912999999998</v>
      </c>
      <c r="L12" s="32"/>
      <c r="M12" s="32"/>
      <c r="N12" s="32"/>
      <c r="O12" s="32"/>
      <c r="P12" s="32"/>
    </row>
    <row r="13" spans="4:16" s="4" customFormat="1" ht="27" customHeight="1" x14ac:dyDescent="0.25">
      <c r="D13" s="79" t="s">
        <v>16</v>
      </c>
      <c r="E13" s="65" t="s">
        <v>23</v>
      </c>
      <c r="F13" s="17" t="s">
        <v>10</v>
      </c>
      <c r="G13" s="59">
        <f t="shared" si="1"/>
        <v>193.73</v>
      </c>
      <c r="H13" s="31">
        <f>H14+H15</f>
        <v>0</v>
      </c>
      <c r="I13" s="38">
        <f>I14+I15</f>
        <v>0</v>
      </c>
      <c r="J13" s="38">
        <f>J14+J15</f>
        <v>193.73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80"/>
      <c r="E14" s="66"/>
      <c r="F14" s="18" t="s">
        <v>11</v>
      </c>
      <c r="G14" s="46">
        <f t="shared" si="1"/>
        <v>193.73</v>
      </c>
      <c r="H14" s="28">
        <v>0</v>
      </c>
      <c r="I14" s="28">
        <v>0</v>
      </c>
      <c r="J14" s="28">
        <v>193.73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81"/>
      <c r="E15" s="67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79" t="s">
        <v>27</v>
      </c>
      <c r="E16" s="65" t="s">
        <v>22</v>
      </c>
      <c r="F16" s="17" t="s">
        <v>10</v>
      </c>
      <c r="G16" s="60">
        <f t="shared" ref="G16:G21" si="2">SUM(H16:K16)</f>
        <v>514.43200000000002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514.43200000000002</v>
      </c>
      <c r="L16" s="32"/>
      <c r="M16" s="32"/>
      <c r="N16" s="32"/>
      <c r="O16" s="32"/>
      <c r="P16" s="32"/>
    </row>
    <row r="17" spans="1:23" s="4" customFormat="1" ht="27" customHeight="1" x14ac:dyDescent="0.25">
      <c r="D17" s="80"/>
      <c r="E17" s="66"/>
      <c r="F17" s="18" t="s">
        <v>11</v>
      </c>
      <c r="G17" s="46">
        <f t="shared" si="2"/>
        <v>485.04</v>
      </c>
      <c r="H17" s="28">
        <v>0</v>
      </c>
      <c r="I17" s="28">
        <v>0</v>
      </c>
      <c r="J17" s="28">
        <v>0</v>
      </c>
      <c r="K17" s="40">
        <v>485.04</v>
      </c>
      <c r="L17" s="32"/>
      <c r="M17" s="32"/>
      <c r="N17" s="32"/>
      <c r="O17" s="32"/>
      <c r="P17" s="32"/>
    </row>
    <row r="18" spans="1:23" s="4" customFormat="1" ht="27" customHeight="1" thickBot="1" x14ac:dyDescent="0.3">
      <c r="D18" s="81"/>
      <c r="E18" s="67"/>
      <c r="F18" s="19" t="s">
        <v>12</v>
      </c>
      <c r="G18" s="49">
        <f t="shared" si="2"/>
        <v>29.391999999999999</v>
      </c>
      <c r="H18" s="29">
        <v>0</v>
      </c>
      <c r="I18" s="29">
        <v>0</v>
      </c>
      <c r="J18" s="29">
        <v>0</v>
      </c>
      <c r="K18" s="30">
        <v>29.391999999999999</v>
      </c>
      <c r="L18" s="32"/>
      <c r="M18" s="32"/>
      <c r="N18" s="32"/>
      <c r="O18" s="32"/>
      <c r="P18" s="32"/>
    </row>
    <row r="19" spans="1:23" s="4" customFormat="1" ht="27" customHeight="1" x14ac:dyDescent="0.25">
      <c r="A19" s="75" t="s">
        <v>18</v>
      </c>
      <c r="B19" s="75"/>
      <c r="C19" s="75"/>
      <c r="D19" s="76"/>
      <c r="E19" s="65" t="s">
        <v>24</v>
      </c>
      <c r="F19" s="17" t="s">
        <v>10</v>
      </c>
      <c r="G19" s="60">
        <f t="shared" si="2"/>
        <v>1001.092</v>
      </c>
      <c r="H19" s="31">
        <f>H20+H21</f>
        <v>0</v>
      </c>
      <c r="I19" s="38">
        <f>I20+I21</f>
        <v>0</v>
      </c>
      <c r="J19" s="38">
        <f>J20+J21</f>
        <v>38.140999999999998</v>
      </c>
      <c r="K19" s="39">
        <f>K20+K21</f>
        <v>962.95100000000002</v>
      </c>
      <c r="L19" s="32"/>
      <c r="M19" s="32"/>
      <c r="N19" s="32"/>
      <c r="O19" s="32"/>
      <c r="P19" s="32"/>
    </row>
    <row r="20" spans="1:23" s="4" customFormat="1" ht="27" customHeight="1" x14ac:dyDescent="0.25">
      <c r="A20" s="75"/>
      <c r="B20" s="75"/>
      <c r="C20" s="75"/>
      <c r="D20" s="76"/>
      <c r="E20" s="66"/>
      <c r="F20" s="18" t="s">
        <v>11</v>
      </c>
      <c r="G20" s="46">
        <f t="shared" si="2"/>
        <v>710.82600000000002</v>
      </c>
      <c r="H20" s="28">
        <v>0</v>
      </c>
      <c r="I20" s="28">
        <v>0</v>
      </c>
      <c r="J20" s="28">
        <v>32.723999999999997</v>
      </c>
      <c r="K20" s="40">
        <v>678.10199999999998</v>
      </c>
      <c r="L20" s="32"/>
      <c r="M20" s="32"/>
      <c r="N20" s="32"/>
      <c r="O20" s="32"/>
      <c r="P20" s="32"/>
    </row>
    <row r="21" spans="1:23" s="4" customFormat="1" ht="27" customHeight="1" thickBot="1" x14ac:dyDescent="0.3">
      <c r="A21" s="75"/>
      <c r="B21" s="75"/>
      <c r="C21" s="75"/>
      <c r="D21" s="76"/>
      <c r="E21" s="67"/>
      <c r="F21" s="19" t="s">
        <v>12</v>
      </c>
      <c r="G21" s="49">
        <f t="shared" si="2"/>
        <v>290.26600000000008</v>
      </c>
      <c r="H21" s="29">
        <v>0</v>
      </c>
      <c r="I21" s="29">
        <v>0</v>
      </c>
      <c r="J21" s="29">
        <v>5.4169999999999998</v>
      </c>
      <c r="K21" s="30">
        <v>284.8490000000001</v>
      </c>
      <c r="L21" s="32"/>
      <c r="M21" s="32"/>
      <c r="N21" s="32"/>
      <c r="O21" s="32"/>
      <c r="P21" s="32"/>
    </row>
    <row r="22" spans="1:23" s="4" customFormat="1" ht="27" customHeight="1" x14ac:dyDescent="0.25">
      <c r="D22" s="71" t="s">
        <v>21</v>
      </c>
      <c r="E22" s="72" t="s">
        <v>26</v>
      </c>
      <c r="F22" s="17" t="s">
        <v>10</v>
      </c>
      <c r="G22" s="48">
        <f t="shared" ref="G22:G24" si="3">SUM(H22:K22)</f>
        <v>132.946</v>
      </c>
      <c r="H22" s="31">
        <f>H23+H24</f>
        <v>0</v>
      </c>
      <c r="I22" s="38">
        <f>I23+I24</f>
        <v>0</v>
      </c>
      <c r="J22" s="38">
        <f>J23+J24</f>
        <v>127.59</v>
      </c>
      <c r="K22" s="39">
        <f>K23+K24</f>
        <v>5.3559999999999999</v>
      </c>
      <c r="L22" s="32"/>
      <c r="M22" s="32"/>
      <c r="N22" s="32"/>
      <c r="O22" s="32"/>
      <c r="P22" s="32"/>
    </row>
    <row r="23" spans="1:23" s="4" customFormat="1" ht="27" customHeight="1" x14ac:dyDescent="0.25">
      <c r="D23" s="71"/>
      <c r="E23" s="73"/>
      <c r="F23" s="18" t="s">
        <v>11</v>
      </c>
      <c r="G23" s="46">
        <f>SUM(H23:K23)</f>
        <v>128.33199999999999</v>
      </c>
      <c r="H23" s="28">
        <v>0</v>
      </c>
      <c r="I23" s="28">
        <v>0</v>
      </c>
      <c r="J23" s="28">
        <v>127.39</v>
      </c>
      <c r="K23" s="40">
        <v>0.94199999999999995</v>
      </c>
      <c r="L23" s="32"/>
      <c r="M23" s="32"/>
      <c r="N23" s="32"/>
      <c r="O23" s="32"/>
      <c r="P23" s="32"/>
    </row>
    <row r="24" spans="1:23" s="4" customFormat="1" ht="27" customHeight="1" thickBot="1" x14ac:dyDescent="0.3">
      <c r="D24" s="71"/>
      <c r="E24" s="74"/>
      <c r="F24" s="19" t="s">
        <v>12</v>
      </c>
      <c r="G24" s="49">
        <f t="shared" si="3"/>
        <v>4.6139999999999999</v>
      </c>
      <c r="H24" s="29">
        <v>0</v>
      </c>
      <c r="I24" s="29">
        <v>0</v>
      </c>
      <c r="J24" s="29">
        <v>0.2</v>
      </c>
      <c r="K24" s="30">
        <v>4.4139999999999997</v>
      </c>
      <c r="L24" s="32"/>
      <c r="M24" s="32"/>
      <c r="N24" s="32"/>
      <c r="O24" s="32"/>
      <c r="P24" s="32"/>
    </row>
    <row r="25" spans="1:23" s="4" customFormat="1" ht="27" customHeight="1" x14ac:dyDescent="0.25">
      <c r="D25" s="71" t="s">
        <v>29</v>
      </c>
      <c r="E25" s="64"/>
      <c r="F25" s="17" t="s">
        <v>10</v>
      </c>
      <c r="G25" s="48">
        <f t="shared" ref="G25" si="4">SUM(H25:K25)</f>
        <v>94.727999999999994</v>
      </c>
      <c r="H25" s="31">
        <f>H26+H27</f>
        <v>0</v>
      </c>
      <c r="I25" s="38">
        <f>I26+I27</f>
        <v>0</v>
      </c>
      <c r="J25" s="38">
        <f>J26+J27</f>
        <v>94.727999999999994</v>
      </c>
      <c r="K25" s="39">
        <f>K26+K27</f>
        <v>0</v>
      </c>
      <c r="L25" s="32"/>
      <c r="M25" s="32"/>
      <c r="N25" s="32"/>
      <c r="O25" s="32"/>
      <c r="P25" s="32"/>
    </row>
    <row r="26" spans="1:23" s="4" customFormat="1" ht="27" customHeight="1" x14ac:dyDescent="0.25">
      <c r="D26" s="71"/>
      <c r="E26" s="64" t="s">
        <v>30</v>
      </c>
      <c r="F26" s="18" t="s">
        <v>11</v>
      </c>
      <c r="G26" s="46">
        <f>SUM(H26:K26)</f>
        <v>94.727999999999994</v>
      </c>
      <c r="H26" s="28">
        <v>0</v>
      </c>
      <c r="I26" s="28">
        <v>0</v>
      </c>
      <c r="J26" s="28">
        <v>94.727999999999994</v>
      </c>
      <c r="K26" s="40">
        <v>0</v>
      </c>
      <c r="L26" s="32"/>
      <c r="M26" s="32"/>
      <c r="N26" s="32"/>
      <c r="O26" s="32"/>
      <c r="P26" s="32"/>
    </row>
    <row r="27" spans="1:23" s="4" customFormat="1" ht="27" customHeight="1" thickBot="1" x14ac:dyDescent="0.3">
      <c r="D27" s="71"/>
      <c r="E27" s="64"/>
      <c r="F27" s="19" t="s">
        <v>12</v>
      </c>
      <c r="G27" s="49">
        <f t="shared" ref="G27" si="5">SUM(H27:K27)</f>
        <v>0</v>
      </c>
      <c r="H27" s="29">
        <v>0</v>
      </c>
      <c r="I27" s="29">
        <v>0</v>
      </c>
      <c r="J27" s="29">
        <v>0</v>
      </c>
      <c r="K27" s="30">
        <v>0</v>
      </c>
      <c r="L27" s="32"/>
      <c r="M27" s="32"/>
      <c r="N27" s="32"/>
      <c r="O27" s="32"/>
      <c r="P27" s="32"/>
    </row>
    <row r="28" spans="1:23" s="16" customFormat="1" ht="27" customHeight="1" x14ac:dyDescent="0.25">
      <c r="D28" s="24"/>
      <c r="E28" s="68" t="s">
        <v>19</v>
      </c>
      <c r="F28" s="23" t="s">
        <v>10</v>
      </c>
      <c r="G28" s="42">
        <f>SUM(H28+J28+K28)</f>
        <v>102535.56263000023</v>
      </c>
      <c r="H28" s="44">
        <f>H29+H30</f>
        <v>238.672</v>
      </c>
      <c r="I28" s="44">
        <f>SUM(I29:I30)</f>
        <v>0</v>
      </c>
      <c r="J28" s="44">
        <f>SUM(J29:J30)</f>
        <v>41917.077680000002</v>
      </c>
      <c r="K28" s="44">
        <f>SUM(K29:K30)</f>
        <v>60379.812950000225</v>
      </c>
      <c r="L28" s="32"/>
      <c r="M28" s="32"/>
      <c r="N28" s="32"/>
      <c r="O28" s="32"/>
      <c r="P28" s="32"/>
      <c r="S28" s="63"/>
      <c r="T28" s="63"/>
      <c r="U28" s="63"/>
      <c r="V28" s="63"/>
      <c r="W28" s="63"/>
    </row>
    <row r="29" spans="1:23" s="16" customFormat="1" ht="27" customHeight="1" x14ac:dyDescent="0.25">
      <c r="D29" s="24"/>
      <c r="E29" s="69"/>
      <c r="F29" s="25" t="s">
        <v>11</v>
      </c>
      <c r="G29" s="43">
        <f>SUM(H29+J29+K29)</f>
        <v>55139.526200000022</v>
      </c>
      <c r="H29" s="44">
        <v>238.672</v>
      </c>
      <c r="I29" s="44">
        <v>0</v>
      </c>
      <c r="J29" s="50">
        <v>39523.094280000005</v>
      </c>
      <c r="K29" s="51">
        <v>15377.759920000022</v>
      </c>
      <c r="L29" s="32"/>
      <c r="M29" s="32"/>
      <c r="N29" s="32"/>
      <c r="O29" s="32"/>
      <c r="P29" s="32"/>
      <c r="S29" s="63"/>
      <c r="T29" s="63"/>
      <c r="U29" s="63"/>
      <c r="V29" s="63"/>
      <c r="W29" s="63"/>
    </row>
    <row r="30" spans="1:23" s="16" customFormat="1" ht="27" customHeight="1" thickBot="1" x14ac:dyDescent="0.3">
      <c r="D30" s="26"/>
      <c r="E30" s="70"/>
      <c r="F30" s="27" t="s">
        <v>12</v>
      </c>
      <c r="G30" s="45">
        <f>SUM(H30+J30+K30)</f>
        <v>47396.036430000204</v>
      </c>
      <c r="H30" s="52">
        <v>0</v>
      </c>
      <c r="I30" s="52">
        <v>0</v>
      </c>
      <c r="J30" s="50">
        <v>2393.9834000000005</v>
      </c>
      <c r="K30" s="51">
        <v>45002.053030000206</v>
      </c>
      <c r="L30" s="32"/>
      <c r="M30" s="32"/>
      <c r="N30" s="32"/>
      <c r="O30" s="32"/>
      <c r="P30" s="32"/>
      <c r="S30" s="63"/>
      <c r="T30" s="63"/>
      <c r="U30" s="63"/>
      <c r="V30" s="63"/>
      <c r="W30" s="63"/>
    </row>
    <row r="31" spans="1:23" s="5" customFormat="1" ht="15.75" customHeight="1" x14ac:dyDescent="0.2">
      <c r="D31" s="13"/>
      <c r="E31" s="13" t="s">
        <v>20</v>
      </c>
      <c r="F31" s="14"/>
      <c r="G31" s="15"/>
      <c r="H31" s="15"/>
      <c r="I31" s="15"/>
      <c r="J31" s="15"/>
      <c r="K31" s="15"/>
      <c r="S31" s="63"/>
      <c r="T31" s="63"/>
      <c r="U31" s="63"/>
      <c r="V31" s="63"/>
      <c r="W31" s="63"/>
    </row>
    <row r="32" spans="1:23" s="5" customFormat="1" ht="56.25" customHeight="1" x14ac:dyDescent="0.2">
      <c r="D32" s="13"/>
      <c r="E32" s="77" t="s">
        <v>25</v>
      </c>
      <c r="F32" s="78"/>
      <c r="G32" s="78"/>
      <c r="H32" s="78"/>
      <c r="I32" s="78"/>
      <c r="J32" s="78"/>
      <c r="K32" s="78"/>
      <c r="M32" s="54"/>
    </row>
    <row r="33" spans="4:11" ht="39.75" hidden="1" customHeight="1" x14ac:dyDescent="0.2">
      <c r="D33" s="4"/>
      <c r="E33" s="6"/>
      <c r="F33" s="7"/>
      <c r="G33" s="53">
        <f>G4+G7+G10+G13+G16+G19+G22+G25</f>
        <v>102535.56263000022</v>
      </c>
      <c r="H33" s="53"/>
      <c r="I33" s="53"/>
      <c r="J33" s="53"/>
      <c r="K33" s="53"/>
    </row>
    <row r="34" spans="4:11" ht="12.75" hidden="1" x14ac:dyDescent="0.2">
      <c r="D34" s="4"/>
      <c r="E34" s="8"/>
      <c r="F34" s="9"/>
      <c r="G34" s="53">
        <f>SUM(G5+G8+G11+G14+G17+G20+G23+G26)</f>
        <v>55139.526200000029</v>
      </c>
      <c r="H34"/>
      <c r="I34" s="53"/>
      <c r="J34"/>
      <c r="K34"/>
    </row>
    <row r="35" spans="4:11" ht="12.75" hidden="1" x14ac:dyDescent="0.2">
      <c r="D35" s="4"/>
      <c r="E35" s="8"/>
      <c r="F35" s="9"/>
      <c r="G35" s="53">
        <f>SUM(G6+G9+G12+G15+G18+G21+G24+G27)</f>
        <v>47396.036430000211</v>
      </c>
      <c r="H35"/>
      <c r="I35" s="53"/>
      <c r="J35"/>
      <c r="K35"/>
    </row>
    <row r="36" spans="4:11" ht="12.75" x14ac:dyDescent="0.2">
      <c r="D36" s="4"/>
      <c r="E36" s="8"/>
      <c r="F36" s="9"/>
      <c r="G36" s="53"/>
      <c r="H36"/>
      <c r="I36"/>
      <c r="J36"/>
      <c r="K36"/>
    </row>
    <row r="37" spans="4:11" ht="12.75" x14ac:dyDescent="0.2">
      <c r="D37" s="4"/>
      <c r="E37" s="8"/>
      <c r="F37" s="9"/>
      <c r="G37" s="53"/>
      <c r="H37"/>
      <c r="I37"/>
      <c r="J37"/>
      <c r="K37"/>
    </row>
    <row r="38" spans="4:11" ht="12.75" x14ac:dyDescent="0.2">
      <c r="D38" s="4"/>
      <c r="E38" s="8"/>
      <c r="F38" s="10"/>
      <c r="G38" s="53"/>
      <c r="H38"/>
      <c r="I38"/>
      <c r="J38"/>
      <c r="K38"/>
    </row>
    <row r="39" spans="4:11" ht="12.75" x14ac:dyDescent="0.2">
      <c r="D39" s="4"/>
      <c r="E39" s="8"/>
      <c r="F39" s="10"/>
      <c r="G39" s="53"/>
      <c r="H39"/>
      <c r="I39"/>
      <c r="J39"/>
      <c r="K39"/>
    </row>
    <row r="40" spans="4:11" ht="12.75" x14ac:dyDescent="0.2">
      <c r="D40" s="4"/>
      <c r="E40" s="8"/>
      <c r="F40" s="10"/>
      <c r="G40"/>
      <c r="H40"/>
      <c r="I40"/>
      <c r="J40"/>
      <c r="K40"/>
    </row>
    <row r="41" spans="4:11" ht="12.75" x14ac:dyDescent="0.2">
      <c r="D41" s="4"/>
      <c r="E41" s="8"/>
      <c r="F41" s="10"/>
      <c r="G41"/>
      <c r="H41"/>
      <c r="I41"/>
      <c r="J41"/>
      <c r="K41"/>
    </row>
    <row r="42" spans="4:11" ht="12.75" x14ac:dyDescent="0.2">
      <c r="D42" s="4"/>
      <c r="E42" s="8"/>
      <c r="F42" s="10"/>
      <c r="G42"/>
      <c r="H42"/>
      <c r="I42"/>
      <c r="J42"/>
      <c r="K42"/>
    </row>
    <row r="44" spans="4:11" x14ac:dyDescent="0.2">
      <c r="G44" s="62"/>
      <c r="H44" s="62"/>
      <c r="I44" s="62"/>
      <c r="J44" s="62"/>
      <c r="K44" s="62"/>
    </row>
    <row r="45" spans="4:11" x14ac:dyDescent="0.2">
      <c r="G45" s="62"/>
      <c r="H45" s="62"/>
      <c r="I45" s="62"/>
      <c r="J45" s="62"/>
      <c r="K45" s="62"/>
    </row>
    <row r="46" spans="4:11" x14ac:dyDescent="0.2">
      <c r="G46" s="62"/>
      <c r="H46" s="62"/>
      <c r="I46" s="62"/>
      <c r="J46" s="62"/>
      <c r="K46" s="62"/>
    </row>
  </sheetData>
  <mergeCells count="22">
    <mergeCell ref="E32:K32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  <mergeCell ref="E16:E18"/>
    <mergeCell ref="E28:E30"/>
    <mergeCell ref="D22:D24"/>
    <mergeCell ref="E22:E24"/>
    <mergeCell ref="A19:D21"/>
    <mergeCell ref="D25:D2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2021-05-11T14:12:38Z</dcterms:modified>
</cp:coreProperties>
</file>