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4635" windowWidth="21720" windowHeight="7680" firstSheet="1" activeTab="1"/>
  </bookViews>
  <sheets>
    <sheet name="Факт по ГВС г. Владимир" sheetId="1" r:id="rId1"/>
    <sheet name="Баланс г. Владимир" sheetId="2" r:id="rId2"/>
    <sheet name="факт ГВС г. ЮП" sheetId="3" r:id="rId3"/>
    <sheet name="баланс г.ЮП " sheetId="4" r:id="rId4"/>
    <sheet name="факт по ГВС пос. Шихобалово" sheetId="5" r:id="rId5"/>
    <sheet name="баланс п.Шихобалово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Excel_BuiltIn_Print_Area_1_1" localSheetId="3">#REF!</definedName>
    <definedName name="Excel_BuiltIn_Print_Area_1_1" localSheetId="5">#REF!</definedName>
    <definedName name="Excel_BuiltIn_Print_Area_1_1" localSheetId="2">#REF!</definedName>
    <definedName name="Excel_BuiltIn_Print_Area_1_1" localSheetId="4">#REF!</definedName>
    <definedName name="Excel_BuiltIn_Print_Area_1_1">#REF!</definedName>
    <definedName name="Excel_BuiltIn_Print_Area_1_1_2" localSheetId="3">#REF!</definedName>
    <definedName name="Excel_BuiltIn_Print_Area_1_1_2" localSheetId="5">#REF!</definedName>
    <definedName name="Excel_BuiltIn_Print_Area_1_1_2" localSheetId="2">#REF!</definedName>
    <definedName name="Excel_BuiltIn_Print_Area_1_1_2" localSheetId="4">#REF!</definedName>
    <definedName name="Excel_BuiltIn_Print_Area_1_1_2">#REF!</definedName>
    <definedName name="Excel_BuiltIn_Print_Area_1_1_3" localSheetId="3">#REF!</definedName>
    <definedName name="Excel_BuiltIn_Print_Area_1_1_3" localSheetId="5">#REF!</definedName>
    <definedName name="Excel_BuiltIn_Print_Area_1_1_3" localSheetId="2">#REF!</definedName>
    <definedName name="Excel_BuiltIn_Print_Area_1_1_3" localSheetId="4">#REF!</definedName>
    <definedName name="Excel_BuiltIn_Print_Area_1_1_3">#REF!</definedName>
    <definedName name="_xlnm.Print_Area" localSheetId="1">'Баланс г. Владимир'!$A$1:$L$26</definedName>
    <definedName name="_xlnm.Print_Area" localSheetId="0">'Факт по ГВС г. Владимир'!$A$1:$DD$28</definedName>
  </definedNames>
  <calcPr fullCalcOnLoad="1"/>
</workbook>
</file>

<file path=xl/sharedStrings.xml><?xml version="1.0" encoding="utf-8"?>
<sst xmlns="http://schemas.openxmlformats.org/spreadsheetml/2006/main" count="312" uniqueCount="84">
  <si>
    <t>Согласовано:</t>
  </si>
  <si>
    <t>Заместитель председателя</t>
  </si>
  <si>
    <t xml:space="preserve">правления департамента цен и </t>
  </si>
  <si>
    <t>тарифов администрации</t>
  </si>
  <si>
    <t>Владимирской области</t>
  </si>
  <si>
    <t>___________________А.Б. Иванов</t>
  </si>
  <si>
    <t>ПРОИЗВОДСТВЕННАЯ ПРОГРАММА</t>
  </si>
  <si>
    <t>ОРГАНИЗАЦИИ КОММУНАЛЬНОГО КОМПЛЕКСА</t>
  </si>
  <si>
    <t>В СФЕРЕ ВОДОСНАБЖЕНИЯ</t>
  </si>
  <si>
    <t>Раздел 1. Обоснование обеспечения прогнозируемого объема и качества услуг</t>
  </si>
  <si>
    <t>в сфере водоснабжения</t>
  </si>
  <si>
    <t>№
п/п</t>
  </si>
  <si>
    <t>Показатели производственной деятельности</t>
  </si>
  <si>
    <t>Ед. измерения</t>
  </si>
  <si>
    <t>1</t>
  </si>
  <si>
    <t>Объем реализации товаров и услуг, в том числе
по потребителям:</t>
  </si>
  <si>
    <t>тыс. куб. м</t>
  </si>
  <si>
    <t>1.1</t>
  </si>
  <si>
    <t>- населению</t>
  </si>
  <si>
    <t>1.2</t>
  </si>
  <si>
    <t>- бюджетным потребителям</t>
  </si>
  <si>
    <t>1.3</t>
  </si>
  <si>
    <t>- прочим потребителям</t>
  </si>
  <si>
    <t>2</t>
  </si>
  <si>
    <t>Объем тепловой энергии на подогрев воды, в том числе по потребителям:
по потребителям:</t>
  </si>
  <si>
    <t>Гкал</t>
  </si>
  <si>
    <t>2.1</t>
  </si>
  <si>
    <t>2.2</t>
  </si>
  <si>
    <t>2.3</t>
  </si>
  <si>
    <t xml:space="preserve">Величина показателя на период с 01.04.2012г по 31.12.2012г 
</t>
  </si>
  <si>
    <t>№</t>
  </si>
  <si>
    <t>Всего</t>
  </si>
  <si>
    <t>I квартал</t>
  </si>
  <si>
    <t>II квартал</t>
  </si>
  <si>
    <t>III квартал</t>
  </si>
  <si>
    <t>IV квартал</t>
  </si>
  <si>
    <t>тыс.м3</t>
  </si>
  <si>
    <t>тыс. Гкал</t>
  </si>
  <si>
    <t>Объем выработки воды</t>
  </si>
  <si>
    <t>Объем воды, используемой на собственные нужды</t>
  </si>
  <si>
    <t>Объем воды, пропущенной через очистные сооружения</t>
  </si>
  <si>
    <t>Получено воды со стороны</t>
  </si>
  <si>
    <t>Объем отпуска в сеть</t>
  </si>
  <si>
    <t>Объем нормативных технологических потерь</t>
  </si>
  <si>
    <t>Доля потерь к объему отпуска в сеть %</t>
  </si>
  <si>
    <t>Объем воды, используемой на производственные нужды</t>
  </si>
  <si>
    <t>Объем полезного отпуска потребителям всего, в том числе:</t>
  </si>
  <si>
    <t>9.1.</t>
  </si>
  <si>
    <t>населению</t>
  </si>
  <si>
    <t>9.2.</t>
  </si>
  <si>
    <t>бюджетным потребителям</t>
  </si>
  <si>
    <t>9.3.</t>
  </si>
  <si>
    <t>прочим потребителям</t>
  </si>
  <si>
    <t>9.4.</t>
  </si>
  <si>
    <t>другим водопроводам</t>
  </si>
  <si>
    <t>Директор по сбытовой деятельности                                                                                               ОАО "Владимирские коммунальные системы"</t>
  </si>
  <si>
    <t>_________________Р.С. Годунин</t>
  </si>
  <si>
    <t>Баланс горячего водоснабжения ОАО "ВКС" г. Владимир за 2012 год (факт)  с 01.04.2012г. - 31.12.2012г.</t>
  </si>
  <si>
    <r>
      <t xml:space="preserve">ОАО "Владимирские коммунальные системы" г. Владимир,  </t>
    </r>
    <r>
      <rPr>
        <b/>
        <i/>
        <u val="single"/>
        <sz val="14"/>
        <rFont val="Times New Roman"/>
        <family val="1"/>
      </rPr>
      <t>факт 2012г.</t>
    </r>
  </si>
  <si>
    <t>3</t>
  </si>
  <si>
    <t>Выручка по ГВС</t>
  </si>
  <si>
    <t>тыс. руб с НДС</t>
  </si>
  <si>
    <t xml:space="preserve">в том числе </t>
  </si>
  <si>
    <t>3.1</t>
  </si>
  <si>
    <t>-  подогрев холодной  воды</t>
  </si>
  <si>
    <t>ОП ОАО "ВКС" "Теплоэнерго" г. Юрьев-Польский 2012 г ( факт) (сводная город)</t>
  </si>
  <si>
    <t xml:space="preserve">Величина показателя на период с 01.01.2012г по 31.12.2012г 
</t>
  </si>
  <si>
    <t>ОП ОАО "ВКС" "Теплоэнерго" г. Юрьев-Польский 2012 г ( факт) (котельная Шихобалово)</t>
  </si>
  <si>
    <t>Полезный отпуск ГВС по  ОП ОАО "ВКС" "Теплоэнерго" г Юрьев-Польский  за 2012 год ( факт)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</si>
  <si>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</si>
  <si>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</si>
  <si>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</si>
  <si>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</si>
  <si>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</si>
  <si>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</si>
  <si>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</si>
  <si>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</si>
  <si>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</si>
  <si>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</si>
  <si>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</si>
  <si>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</si>
  <si>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Директор ОП ОАО "ВКС" "Теплоэнерго"</t>
  </si>
  <si>
    <t>_________________Ю.П. Гузеватенко</t>
  </si>
  <si>
    <t>Полезный отпуск ГВС по  ОП ОАО "ВКС" "Теплоэнерго" г Юрьев-Польский по Котельной Шихобалово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2012 год ( факт)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</si>
</sst>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  <numFmt numFmtId="167" formatCode="0.0%"/>
    <numFmt numFmtId="168" formatCode="0.0000000"/>
    <numFmt numFmtId="169" formatCode="0.0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b/>
      <sz val="10"/>
      <color indexed="8"/>
      <name val="Arial Cyr"/>
      <family val="0"/>
    </font>
    <font>
      <b/>
      <sz val="10"/>
      <color indexed="10"/>
      <name val="Arial Cyr"/>
      <family val="0"/>
    </font>
    <font>
      <sz val="12"/>
      <name val="Arial"/>
      <family val="2"/>
    </font>
    <font>
      <sz val="12"/>
      <color indexed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color indexed="9"/>
      <name val="Arial"/>
      <family val="2"/>
    </font>
    <font>
      <b/>
      <i/>
      <u val="single"/>
      <sz val="14"/>
      <name val="Times New Roman"/>
      <family val="1"/>
    </font>
    <font>
      <sz val="10"/>
      <name val="Arial Cyr"/>
      <family val="0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hair">
        <color indexed="8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hair">
        <color indexed="8"/>
      </top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medium">
        <color indexed="8"/>
      </bottom>
    </border>
    <border>
      <left style="medium"/>
      <right/>
      <top style="medium">
        <color indexed="8"/>
      </top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103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37" borderId="0" applyNumberFormat="0" applyBorder="0" applyAlignment="0" applyProtection="0"/>
    <xf numFmtId="0" fontId="12" fillId="3" borderId="0" applyNumberFormat="0" applyBorder="0" applyAlignment="0" applyProtection="0"/>
    <xf numFmtId="0" fontId="13" fillId="38" borderId="1" applyNumberFormat="0" applyAlignment="0" applyProtection="0"/>
    <xf numFmtId="0" fontId="14" fillId="39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40" borderId="0" applyNumberFormat="0" applyBorder="0" applyAlignment="0" applyProtection="0"/>
    <xf numFmtId="0" fontId="0" fillId="41" borderId="7" applyNumberFormat="0" applyFont="0" applyAlignment="0" applyProtection="0"/>
    <xf numFmtId="0" fontId="23" fillId="38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43" fillId="47" borderId="0" applyNumberFormat="0" applyBorder="0" applyAlignment="0" applyProtection="0"/>
    <xf numFmtId="0" fontId="44" fillId="48" borderId="10" applyNumberFormat="0" applyAlignment="0" applyProtection="0"/>
    <xf numFmtId="0" fontId="45" fillId="49" borderId="11" applyNumberFormat="0" applyAlignment="0" applyProtection="0"/>
    <xf numFmtId="0" fontId="46" fillId="49" borderId="10" applyNumberFormat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5" applyNumberFormat="0" applyFill="0" applyAlignment="0" applyProtection="0"/>
    <xf numFmtId="0" fontId="51" fillId="50" borderId="16" applyNumberFormat="0" applyAlignment="0" applyProtection="0"/>
    <xf numFmtId="0" fontId="52" fillId="0" borderId="0" applyNumberFormat="0" applyFill="0" applyBorder="0" applyAlignment="0" applyProtection="0"/>
    <xf numFmtId="0" fontId="53" fillId="51" borderId="0" applyNumberFormat="0" applyBorder="0" applyAlignment="0" applyProtection="0"/>
    <xf numFmtId="0" fontId="54" fillId="52" borderId="0" applyNumberFormat="0" applyBorder="0" applyAlignment="0" applyProtection="0"/>
    <xf numFmtId="0" fontId="55" fillId="0" borderId="0" applyNumberFormat="0" applyFill="0" applyBorder="0" applyAlignment="0" applyProtection="0"/>
    <xf numFmtId="0" fontId="42" fillId="53" borderId="17" applyNumberFormat="0" applyFont="0" applyAlignment="0" applyProtection="0"/>
    <xf numFmtId="9" fontId="42" fillId="0" borderId="0" applyFont="0" applyFill="0" applyBorder="0" applyAlignment="0" applyProtection="0"/>
    <xf numFmtId="9" fontId="0" fillId="0" borderId="0" applyFill="0" applyBorder="0" applyAlignment="0" applyProtection="0"/>
    <xf numFmtId="0" fontId="56" fillId="0" borderId="18" applyNumberFormat="0" applyFill="0" applyAlignment="0" applyProtection="0"/>
    <xf numFmtId="0" fontId="57" fillId="0" borderId="0" applyNumberFormat="0" applyFill="0" applyBorder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58" fillId="54" borderId="0" applyNumberFormat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6" fillId="0" borderId="19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6" fillId="0" borderId="22" xfId="0" applyFont="1" applyBorder="1" applyAlignment="1">
      <alignment horizontal="left"/>
    </xf>
    <xf numFmtId="164" fontId="6" fillId="0" borderId="22" xfId="0" applyNumberFormat="1" applyFont="1" applyBorder="1" applyAlignment="1">
      <alignment/>
    </xf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1" fillId="0" borderId="27" xfId="0" applyFont="1" applyBorder="1" applyAlignment="1">
      <alignment vertical="center" wrapText="1"/>
    </xf>
    <xf numFmtId="0" fontId="31" fillId="0" borderId="28" xfId="0" applyFont="1" applyBorder="1" applyAlignment="1">
      <alignment horizontal="center" vertical="center"/>
    </xf>
    <xf numFmtId="1" fontId="31" fillId="0" borderId="29" xfId="0" applyNumberFormat="1" applyFont="1" applyBorder="1" applyAlignment="1">
      <alignment horizontal="center" vertical="center"/>
    </xf>
    <xf numFmtId="164" fontId="31" fillId="0" borderId="30" xfId="0" applyNumberFormat="1" applyFont="1" applyBorder="1" applyAlignment="1">
      <alignment horizontal="center" vertical="center"/>
    </xf>
    <xf numFmtId="164" fontId="31" fillId="0" borderId="31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1" fillId="0" borderId="33" xfId="0" applyFont="1" applyBorder="1" applyAlignment="1">
      <alignment vertical="center" wrapText="1"/>
    </xf>
    <xf numFmtId="0" fontId="31" fillId="0" borderId="34" xfId="0" applyFont="1" applyBorder="1" applyAlignment="1">
      <alignment horizontal="center" vertical="center"/>
    </xf>
    <xf numFmtId="1" fontId="32" fillId="0" borderId="35" xfId="0" applyNumberFormat="1" applyFont="1" applyBorder="1" applyAlignment="1">
      <alignment horizontal="center" vertical="center"/>
    </xf>
    <xf numFmtId="1" fontId="31" fillId="0" borderId="35" xfId="0" applyNumberFormat="1" applyFont="1" applyBorder="1" applyAlignment="1">
      <alignment horizontal="center" vertical="center"/>
    </xf>
    <xf numFmtId="164" fontId="31" fillId="0" borderId="34" xfId="0" applyNumberFormat="1" applyFont="1" applyBorder="1" applyAlignment="1">
      <alignment horizontal="center" vertical="center"/>
    </xf>
    <xf numFmtId="164" fontId="31" fillId="55" borderId="34" xfId="0" applyNumberFormat="1" applyFont="1" applyFill="1" applyBorder="1" applyAlignment="1">
      <alignment horizontal="center" vertical="center"/>
    </xf>
    <xf numFmtId="1" fontId="31" fillId="0" borderId="34" xfId="0" applyNumberFormat="1" applyFont="1" applyBorder="1" applyAlignment="1">
      <alignment horizontal="center" vertical="center"/>
    </xf>
    <xf numFmtId="164" fontId="31" fillId="0" borderId="35" xfId="0" applyNumberFormat="1" applyFont="1" applyBorder="1" applyAlignment="1">
      <alignment horizontal="center" vertical="center"/>
    </xf>
    <xf numFmtId="49" fontId="0" fillId="0" borderId="32" xfId="0" applyNumberFormat="1" applyFont="1" applyBorder="1" applyAlignment="1">
      <alignment horizontal="center" vertical="center"/>
    </xf>
    <xf numFmtId="164" fontId="31" fillId="0" borderId="35" xfId="0" applyNumberFormat="1" applyFont="1" applyBorder="1" applyAlignment="1">
      <alignment horizontal="center" vertical="center" wrapText="1"/>
    </xf>
    <xf numFmtId="49" fontId="0" fillId="0" borderId="36" xfId="0" applyNumberFormat="1" applyFont="1" applyBorder="1" applyAlignment="1">
      <alignment horizontal="center" vertical="center"/>
    </xf>
    <xf numFmtId="0" fontId="31" fillId="0" borderId="37" xfId="0" applyFont="1" applyBorder="1" applyAlignment="1">
      <alignment vertical="center" wrapText="1"/>
    </xf>
    <xf numFmtId="1" fontId="31" fillId="0" borderId="23" xfId="0" applyNumberFormat="1" applyFont="1" applyBorder="1" applyAlignment="1">
      <alignment horizontal="center" vertical="center"/>
    </xf>
    <xf numFmtId="1" fontId="31" fillId="0" borderId="24" xfId="0" applyNumberFormat="1" applyFont="1" applyBorder="1" applyAlignment="1">
      <alignment horizontal="center" vertical="center"/>
    </xf>
    <xf numFmtId="164" fontId="31" fillId="0" borderId="38" xfId="0" applyNumberFormat="1" applyFont="1" applyBorder="1" applyAlignment="1">
      <alignment horizontal="center" vertical="center"/>
    </xf>
    <xf numFmtId="164" fontId="31" fillId="0" borderId="39" xfId="0" applyNumberFormat="1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59" fillId="0" borderId="0" xfId="0" applyFont="1" applyAlignment="1">
      <alignment vertical="center"/>
    </xf>
    <xf numFmtId="0" fontId="34" fillId="0" borderId="0" xfId="0" applyFont="1" applyBorder="1" applyAlignment="1">
      <alignment horizontal="center" vertical="center" wrapText="1"/>
    </xf>
    <xf numFmtId="0" fontId="59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31" fillId="0" borderId="0" xfId="0" applyFont="1" applyBorder="1" applyAlignment="1">
      <alignment horizontal="left" vertical="center" wrapText="1"/>
    </xf>
    <xf numFmtId="0" fontId="33" fillId="0" borderId="0" xfId="0" applyFont="1" applyAlignment="1">
      <alignment horizontal="right" vertical="center"/>
    </xf>
    <xf numFmtId="0" fontId="31" fillId="0" borderId="0" xfId="0" applyFont="1" applyAlignment="1">
      <alignment horizontal="center" vertical="top"/>
    </xf>
    <xf numFmtId="0" fontId="34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164" fontId="31" fillId="0" borderId="0" xfId="0" applyNumberFormat="1" applyFont="1" applyAlignment="1">
      <alignment horizontal="left" vertical="center"/>
    </xf>
    <xf numFmtId="10" fontId="31" fillId="0" borderId="30" xfId="96" applyNumberFormat="1" applyFont="1" applyBorder="1" applyAlignment="1">
      <alignment horizontal="center" vertical="center"/>
    </xf>
    <xf numFmtId="10" fontId="31" fillId="0" borderId="30" xfId="0" applyNumberFormat="1" applyFont="1" applyBorder="1" applyAlignment="1">
      <alignment horizontal="center" vertical="center"/>
    </xf>
    <xf numFmtId="10" fontId="31" fillId="0" borderId="31" xfId="0" applyNumberFormat="1" applyFont="1" applyBorder="1" applyAlignment="1">
      <alignment horizontal="center" vertical="center"/>
    </xf>
    <xf numFmtId="10" fontId="31" fillId="0" borderId="34" xfId="0" applyNumberFormat="1" applyFont="1" applyBorder="1" applyAlignment="1">
      <alignment horizontal="center" vertical="center"/>
    </xf>
    <xf numFmtId="10" fontId="31" fillId="0" borderId="35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2" fontId="6" fillId="0" borderId="22" xfId="0" applyNumberFormat="1" applyFont="1" applyBorder="1" applyAlignment="1">
      <alignment/>
    </xf>
    <xf numFmtId="0" fontId="0" fillId="0" borderId="38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7" xfId="0" applyFont="1" applyBorder="1" applyAlignment="1">
      <alignment vertical="center" wrapText="1"/>
    </xf>
    <xf numFmtId="166" fontId="0" fillId="55" borderId="30" xfId="0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 vertical="center"/>
    </xf>
    <xf numFmtId="0" fontId="0" fillId="0" borderId="33" xfId="0" applyFont="1" applyBorder="1" applyAlignment="1">
      <alignment vertical="center" wrapText="1"/>
    </xf>
    <xf numFmtId="10" fontId="0" fillId="55" borderId="30" xfId="0" applyNumberFormat="1" applyFont="1" applyFill="1" applyBorder="1" applyAlignment="1">
      <alignment horizontal="center" vertical="center"/>
    </xf>
    <xf numFmtId="10" fontId="0" fillId="55" borderId="30" xfId="97" applyNumberFormat="1" applyFont="1" applyFill="1" applyBorder="1" applyAlignment="1">
      <alignment horizontal="center" vertical="center"/>
    </xf>
    <xf numFmtId="166" fontId="0" fillId="55" borderId="35" xfId="0" applyNumberFormat="1" applyFont="1" applyFill="1" applyBorder="1" applyAlignment="1">
      <alignment horizontal="center" vertical="center"/>
    </xf>
    <xf numFmtId="0" fontId="0" fillId="0" borderId="37" xfId="0" applyFont="1" applyBorder="1" applyAlignment="1">
      <alignment vertical="center" wrapText="1"/>
    </xf>
    <xf numFmtId="166" fontId="41" fillId="0" borderId="0" xfId="0" applyNumberFormat="1" applyFont="1" applyFill="1" applyBorder="1" applyAlignment="1">
      <alignment horizontal="center" vertical="center" wrapText="1"/>
    </xf>
    <xf numFmtId="164" fontId="41" fillId="0" borderId="0" xfId="0" applyNumberFormat="1" applyFont="1" applyFill="1" applyBorder="1" applyAlignment="1">
      <alignment horizontal="center" vertical="center" wrapText="1"/>
    </xf>
    <xf numFmtId="166" fontId="0" fillId="0" borderId="0" xfId="0" applyNumberFormat="1" applyFont="1" applyAlignment="1">
      <alignment horizontal="left" vertical="center"/>
    </xf>
    <xf numFmtId="0" fontId="31" fillId="0" borderId="0" xfId="0" applyNumberFormat="1" applyFont="1" applyAlignment="1">
      <alignment horizontal="center" vertical="top"/>
    </xf>
    <xf numFmtId="168" fontId="38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 wrapText="1"/>
    </xf>
    <xf numFmtId="49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horizontal="left" vertical="center" wrapText="1"/>
    </xf>
    <xf numFmtId="166" fontId="0" fillId="55" borderId="38" xfId="0" applyNumberFormat="1" applyFont="1" applyFill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left" wrapText="1" indent="1"/>
    </xf>
    <xf numFmtId="49" fontId="6" fillId="0" borderId="30" xfId="0" applyNumberFormat="1" applyFont="1" applyBorder="1" applyAlignment="1">
      <alignment horizontal="left" wrapText="1" indent="1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164" fontId="6" fillId="0" borderId="22" xfId="0" applyNumberFormat="1" applyFont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164" fontId="6" fillId="0" borderId="30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left" wrapText="1"/>
    </xf>
    <xf numFmtId="0" fontId="6" fillId="0" borderId="30" xfId="0" applyFont="1" applyBorder="1" applyAlignment="1">
      <alignment horizontal="left" wrapText="1"/>
    </xf>
    <xf numFmtId="164" fontId="6" fillId="0" borderId="41" xfId="0" applyNumberFormat="1" applyFont="1" applyBorder="1" applyAlignment="1">
      <alignment horizontal="center" vertical="center"/>
    </xf>
    <xf numFmtId="164" fontId="6" fillId="0" borderId="42" xfId="0" applyNumberFormat="1" applyFont="1" applyBorder="1" applyAlignment="1">
      <alignment horizontal="center" vertical="center"/>
    </xf>
    <xf numFmtId="164" fontId="6" fillId="0" borderId="43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35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 shrinkToFit="1"/>
    </xf>
    <xf numFmtId="0" fontId="27" fillId="0" borderId="0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29" fillId="0" borderId="50" xfId="0" applyFont="1" applyBorder="1" applyAlignment="1">
      <alignment horizontal="center"/>
    </xf>
    <xf numFmtId="0" fontId="30" fillId="0" borderId="51" xfId="0" applyFont="1" applyBorder="1" applyAlignment="1">
      <alignment horizontal="center"/>
    </xf>
    <xf numFmtId="0" fontId="30" fillId="0" borderId="52" xfId="0" applyFont="1" applyBorder="1" applyAlignment="1">
      <alignment horizontal="center"/>
    </xf>
    <xf numFmtId="0" fontId="34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1" fillId="0" borderId="0" xfId="0" applyFont="1" applyBorder="1" applyAlignment="1">
      <alignment horizontal="left" vertical="center" wrapText="1"/>
    </xf>
    <xf numFmtId="2" fontId="6" fillId="0" borderId="22" xfId="0" applyNumberFormat="1" applyFont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2" fontId="6" fillId="0" borderId="30" xfId="0" applyNumberFormat="1" applyFont="1" applyBorder="1" applyAlignment="1">
      <alignment horizontal="center"/>
    </xf>
    <xf numFmtId="2" fontId="6" fillId="0" borderId="41" xfId="0" applyNumberFormat="1" applyFont="1" applyBorder="1" applyAlignment="1">
      <alignment horizontal="center" vertical="center"/>
    </xf>
    <xf numFmtId="2" fontId="6" fillId="0" borderId="42" xfId="0" applyNumberFormat="1" applyFont="1" applyBorder="1" applyAlignment="1">
      <alignment horizontal="center" vertical="center"/>
    </xf>
    <xf numFmtId="2" fontId="6" fillId="0" borderId="43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top" wrapText="1" shrinkToFit="1"/>
    </xf>
    <xf numFmtId="49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40" fillId="0" borderId="50" xfId="0" applyFont="1" applyBorder="1" applyAlignment="1">
      <alignment horizontal="center"/>
    </xf>
    <xf numFmtId="0" fontId="40" fillId="0" borderId="53" xfId="0" applyFont="1" applyBorder="1" applyAlignment="1">
      <alignment horizontal="center"/>
    </xf>
    <xf numFmtId="0" fontId="0" fillId="0" borderId="5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164" fontId="0" fillId="55" borderId="30" xfId="0" applyNumberFormat="1" applyFont="1" applyFill="1" applyBorder="1" applyAlignment="1">
      <alignment horizontal="center" vertical="center"/>
    </xf>
    <xf numFmtId="164" fontId="0" fillId="55" borderId="35" xfId="0" applyNumberFormat="1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2" fontId="0" fillId="55" borderId="30" xfId="0" applyNumberFormat="1" applyFont="1" applyFill="1" applyBorder="1" applyAlignment="1">
      <alignment horizontal="center" vertical="center"/>
    </xf>
    <xf numFmtId="2" fontId="0" fillId="55" borderId="35" xfId="0" applyNumberFormat="1" applyFont="1" applyFill="1" applyBorder="1" applyAlignment="1">
      <alignment horizontal="center" vertical="center"/>
    </xf>
    <xf numFmtId="2" fontId="0" fillId="0" borderId="35" xfId="0" applyNumberFormat="1" applyFont="1" applyBorder="1" applyAlignment="1">
      <alignment horizontal="center" vertical="center"/>
    </xf>
    <xf numFmtId="2" fontId="0" fillId="0" borderId="30" xfId="0" applyNumberFormat="1" applyFont="1" applyBorder="1" applyAlignment="1">
      <alignment horizontal="center" vertical="center"/>
    </xf>
    <xf numFmtId="169" fontId="0" fillId="55" borderId="30" xfId="0" applyNumberFormat="1" applyFont="1" applyFill="1" applyBorder="1" applyAlignment="1">
      <alignment horizontal="center" vertical="center"/>
    </xf>
    <xf numFmtId="169" fontId="0" fillId="55" borderId="35" xfId="0" applyNumberFormat="1" applyFont="1" applyFill="1" applyBorder="1" applyAlignment="1">
      <alignment horizontal="center" vertical="center"/>
    </xf>
    <xf numFmtId="169" fontId="0" fillId="0" borderId="35" xfId="0" applyNumberFormat="1" applyFont="1" applyBorder="1" applyAlignment="1">
      <alignment horizontal="center" vertical="center"/>
    </xf>
    <xf numFmtId="169" fontId="0" fillId="0" borderId="30" xfId="0" applyNumberFormat="1" applyFont="1" applyBorder="1" applyAlignment="1">
      <alignment horizontal="center" vertical="center"/>
    </xf>
    <xf numFmtId="169" fontId="0" fillId="0" borderId="24" xfId="0" applyNumberFormat="1" applyFont="1" applyBorder="1" applyAlignment="1">
      <alignment horizontal="center" vertical="center"/>
    </xf>
    <xf numFmtId="169" fontId="0" fillId="0" borderId="38" xfId="0" applyNumberFormat="1" applyFont="1" applyBorder="1" applyAlignment="1">
      <alignment horizontal="center" vertical="center"/>
    </xf>
    <xf numFmtId="169" fontId="0" fillId="55" borderId="24" xfId="0" applyNumberFormat="1" applyFont="1" applyFill="1" applyBorder="1" applyAlignment="1">
      <alignment horizontal="center" vertical="center"/>
    </xf>
    <xf numFmtId="169" fontId="0" fillId="55" borderId="38" xfId="0" applyNumberFormat="1" applyFont="1" applyFill="1" applyBorder="1" applyAlignment="1">
      <alignment horizontal="center" vertical="center"/>
    </xf>
    <xf numFmtId="169" fontId="0" fillId="55" borderId="31" xfId="0" applyNumberFormat="1" applyFont="1" applyFill="1" applyBorder="1" applyAlignment="1">
      <alignment horizontal="center" vertical="center"/>
    </xf>
    <xf numFmtId="164" fontId="0" fillId="55" borderId="31" xfId="0" applyNumberFormat="1" applyFont="1" applyFill="1" applyBorder="1" applyAlignment="1">
      <alignment horizontal="center" vertical="center"/>
    </xf>
    <xf numFmtId="10" fontId="0" fillId="55" borderId="31" xfId="0" applyNumberFormat="1" applyFont="1" applyFill="1" applyBorder="1" applyAlignment="1">
      <alignment horizontal="center" vertical="center"/>
    </xf>
    <xf numFmtId="166" fontId="0" fillId="55" borderId="39" xfId="0" applyNumberFormat="1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Процентный 2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dxfs count="3"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plosbyt\&#1041;&#1072;&#1083;&#1072;&#1085;&#1089;%202014\&#1075;.&#1042;&#1083;&#1072;&#1076;&#1080;&#1084;&#1080;&#1088;\3%20&#1041;&#1072;&#1083;&#1072;&#1085;&#1089;%20&#1074;&#1086;&#1076;&#1099;%202014%20&#1042;&#1083;&#1072;&#1076;&#1080;&#1084;&#1080;&#1088;\&#1042;&#1083;&#1072;&#1076;&#1080;&#1084;&#1080;&#1088;%20-%20&#1058;&#1072;&#1088;&#1080;&#1092;%20&#1085;&#1072;%20&#1043;&#1042;&#1057;%202014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STAFY~1\LOCALS~1\Temp\notes758E9C\&#1057;&#1074;&#1086;&#1076;%20&#1087;&#1086;&#1090;&#1077;&#1088;&#1080;%20&#1043;&#1042;&#1057;%202012(&#1092;&#1072;&#1082;&#1090;)%20&#1075;.&#1042;&#1083;&#1072;&#1076;&#1080;&#1084;&#1080;&#108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STAFY~1\LOCALS~1\Temp\notes758E9C\&#1055;&#1088;&#1086;&#1080;&#1079;&#1074;%20&#1087;&#1088;&#1086;&#1075;&#1088;&#1072;&#1084;&#1084;&#1072;%20&#1070;-&#1055;%20(&#1092;&#1072;&#1082;&#1090;%202012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STAFY~1\LOCALS~1\Temp\notes758E9C\&#1041;&#1072;&#1083;&#1072;&#1085;&#1089;%20&#1092;&#1072;&#1082;&#1090;%20&#1070;-&#1055;%20&#1043;&#1042;&#1057;%20&#1087;&#1086;%20&#1095;&#1077;&#1090;&#1099;&#1088;&#1077;&#1093;&#1090;&#1088;.%20&#1079;&#1072;%202012%20&#1075;&#1086;&#107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STAFY~1\LOCALS~1\Temp\notes758E9C\&#1060;&#1072;&#1082;&#1090;%20&#1087;&#1086;&#1090;&#1077;&#1088;&#1100;%20&#1090;&#1077;&#1087;&#1083;&#1086;&#1074;&#1086;&#1081;%20&#1101;&#1085;&#1077;&#1088;&#1075;&#1080;&#1080;%20%20&#1043;&#1042;&#1057;%20&#1070;-&#1055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2014г"/>
      <sheetName val="Тариф 2013г"/>
      <sheetName val="Произв. прогр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тери теплоэнергии"/>
      <sheetName val="Потери теплоносителя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оиз. прогр кот№2"/>
      <sheetName val="Произ. прогр кот №4"/>
      <sheetName val="Произ. прог. кот з-да Промсвязь"/>
      <sheetName val="Произ. прогр. сводная город"/>
      <sheetName val="произ прогр. Шихобалово"/>
    </sheetNames>
    <sheetDataSet>
      <sheetData sheetId="0">
        <row r="18">
          <cell r="BX18">
            <v>5.232049999999999</v>
          </cell>
        </row>
        <row r="23">
          <cell r="BY23">
            <v>311.96</v>
          </cell>
        </row>
      </sheetData>
      <sheetData sheetId="1">
        <row r="18">
          <cell r="BX18">
            <v>10.83883</v>
          </cell>
        </row>
        <row r="23">
          <cell r="BY23">
            <v>654.78</v>
          </cell>
        </row>
      </sheetData>
      <sheetData sheetId="2">
        <row r="18">
          <cell r="BX18">
            <v>21.70637</v>
          </cell>
        </row>
        <row r="23">
          <cell r="BY23">
            <v>1354.09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котельн №2"/>
      <sheetName val="котельн №4"/>
      <sheetName val="котельн . з-да Промсвязь"/>
      <sheetName val="сводная город"/>
      <sheetName val="котельн Шихобалово"/>
      <sheetName val="Лист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2012 (тыс.Гкал)"/>
      <sheetName val="Факт 2012 ( тыс.м.куб.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23"/>
  <sheetViews>
    <sheetView zoomScaleSheetLayoutView="80" zoomScalePageLayoutView="0" workbookViewId="0" topLeftCell="A2">
      <selection activeCell="A18" sqref="A18:DD20"/>
    </sheetView>
  </sheetViews>
  <sheetFormatPr defaultColWidth="0.85546875" defaultRowHeight="12.75"/>
  <cols>
    <col min="1" max="5" width="0.85546875" style="5" customWidth="1"/>
    <col min="6" max="6" width="2.7109375" style="5" bestFit="1" customWidth="1"/>
    <col min="7" max="28" width="0.85546875" style="5" customWidth="1"/>
    <col min="29" max="29" width="2.7109375" style="5" bestFit="1" customWidth="1"/>
    <col min="30" max="71" width="0.85546875" style="5" customWidth="1"/>
    <col min="72" max="72" width="2.7109375" style="5" bestFit="1" customWidth="1"/>
    <col min="73" max="74" width="0.85546875" style="5" customWidth="1"/>
    <col min="75" max="75" width="3.421875" style="5" customWidth="1"/>
    <col min="76" max="94" width="0.85546875" style="5" customWidth="1"/>
    <col min="95" max="95" width="2.7109375" style="5" bestFit="1" customWidth="1"/>
    <col min="96" max="107" width="0.85546875" style="5" customWidth="1"/>
    <col min="108" max="108" width="4.7109375" style="5" customWidth="1"/>
    <col min="109" max="16384" width="0.85546875" style="5" customWidth="1"/>
  </cols>
  <sheetData>
    <row r="1" spans="1:116" ht="16.5">
      <c r="A1" s="121" t="s">
        <v>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L1" s="6"/>
    </row>
    <row r="2" spans="1:108" ht="16.5">
      <c r="A2" s="121" t="s">
        <v>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</row>
    <row r="3" spans="1:132" ht="16.5">
      <c r="A3" s="121" t="s">
        <v>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EB3" s="6"/>
    </row>
    <row r="4" spans="4:104" ht="19.5">
      <c r="D4" s="7"/>
      <c r="E4" s="7"/>
      <c r="F4" s="7"/>
      <c r="G4" s="7"/>
      <c r="H4" s="7"/>
      <c r="I4" s="7"/>
      <c r="J4" s="7"/>
      <c r="K4" s="8"/>
      <c r="L4" s="8" t="s">
        <v>58</v>
      </c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9"/>
      <c r="CK4" s="9"/>
      <c r="CL4" s="9"/>
      <c r="CM4" s="9"/>
      <c r="CN4" s="9"/>
      <c r="CO4" s="9"/>
      <c r="CP4" s="9"/>
      <c r="CQ4" s="8"/>
      <c r="CR4" s="8"/>
      <c r="CS4" s="8"/>
      <c r="CT4" s="8"/>
      <c r="CU4" s="7"/>
      <c r="CV4" s="7"/>
      <c r="CW4" s="7"/>
      <c r="CX4" s="7"/>
      <c r="CY4" s="7"/>
      <c r="CZ4" s="7"/>
    </row>
    <row r="5" spans="1:108" ht="15">
      <c r="A5" s="122" t="s">
        <v>9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</row>
    <row r="6" spans="1:108" ht="15">
      <c r="A6" s="122" t="s">
        <v>10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</row>
    <row r="8" spans="1:108" ht="41.25" customHeight="1">
      <c r="A8" s="123" t="s">
        <v>11</v>
      </c>
      <c r="B8" s="123"/>
      <c r="C8" s="123"/>
      <c r="D8" s="123"/>
      <c r="E8" s="123"/>
      <c r="F8" s="123"/>
      <c r="G8" s="123"/>
      <c r="H8" s="123" t="s">
        <v>12</v>
      </c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 t="s">
        <v>13</v>
      </c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4" t="s">
        <v>29</v>
      </c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</row>
    <row r="9" spans="1:151" ht="15">
      <c r="A9" s="10"/>
      <c r="B9" s="11"/>
      <c r="C9" s="11"/>
      <c r="D9" s="11"/>
      <c r="E9" s="11"/>
      <c r="F9" s="11">
        <v>1</v>
      </c>
      <c r="G9" s="12"/>
      <c r="H9" s="10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>
        <v>2</v>
      </c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2"/>
      <c r="BJ9" s="10"/>
      <c r="BK9" s="11"/>
      <c r="BL9" s="11"/>
      <c r="BM9" s="11"/>
      <c r="BN9" s="11"/>
      <c r="BO9" s="11"/>
      <c r="BP9" s="11"/>
      <c r="BQ9" s="11"/>
      <c r="BR9" s="11"/>
      <c r="BS9" s="11"/>
      <c r="BT9" s="11">
        <v>3</v>
      </c>
      <c r="BU9" s="11"/>
      <c r="BV9" s="11"/>
      <c r="BW9" s="12"/>
      <c r="BX9" s="13"/>
      <c r="BY9" s="14"/>
      <c r="BZ9" s="14"/>
      <c r="CA9" s="14"/>
      <c r="CB9" s="14"/>
      <c r="CC9" s="14"/>
      <c r="CD9" s="14"/>
      <c r="CE9" s="14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>
        <v>4</v>
      </c>
      <c r="CR9" s="15"/>
      <c r="CS9" s="15"/>
      <c r="CT9" s="15"/>
      <c r="CU9" s="15"/>
      <c r="CV9" s="15"/>
      <c r="CW9" s="15"/>
      <c r="CX9" s="15"/>
      <c r="CY9" s="14"/>
      <c r="CZ9" s="14"/>
      <c r="DA9" s="14"/>
      <c r="DB9" s="14"/>
      <c r="DC9" s="14"/>
      <c r="DD9" s="16"/>
      <c r="EU9" s="17"/>
    </row>
    <row r="10" spans="1:108" ht="29.25" customHeight="1">
      <c r="A10" s="110" t="s">
        <v>14</v>
      </c>
      <c r="B10" s="111"/>
      <c r="C10" s="111"/>
      <c r="D10" s="111"/>
      <c r="E10" s="111"/>
      <c r="F10" s="111"/>
      <c r="G10" s="112"/>
      <c r="H10" s="18"/>
      <c r="I10" s="113" t="s">
        <v>15</v>
      </c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4"/>
      <c r="BJ10" s="104" t="s">
        <v>16</v>
      </c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6"/>
      <c r="BX10" s="115">
        <f>BY11+BX12+BX13</f>
        <v>440.04293</v>
      </c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7"/>
    </row>
    <row r="11" spans="1:108" ht="15">
      <c r="A11" s="99" t="s">
        <v>17</v>
      </c>
      <c r="B11" s="100"/>
      <c r="C11" s="100"/>
      <c r="D11" s="100"/>
      <c r="E11" s="100"/>
      <c r="F11" s="100"/>
      <c r="G11" s="101"/>
      <c r="H11" s="18"/>
      <c r="I11" s="102" t="s">
        <v>18</v>
      </c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3"/>
      <c r="BJ11" s="118" t="s">
        <v>16</v>
      </c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20"/>
      <c r="BX11" s="19"/>
      <c r="BY11" s="108">
        <v>403.21596</v>
      </c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9"/>
    </row>
    <row r="12" spans="1:108" ht="15">
      <c r="A12" s="99" t="s">
        <v>19</v>
      </c>
      <c r="B12" s="100"/>
      <c r="C12" s="100"/>
      <c r="D12" s="100"/>
      <c r="E12" s="100"/>
      <c r="F12" s="100"/>
      <c r="G12" s="101"/>
      <c r="H12" s="18"/>
      <c r="I12" s="102" t="s">
        <v>20</v>
      </c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3"/>
      <c r="BJ12" s="118" t="s">
        <v>16</v>
      </c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20"/>
      <c r="BX12" s="107">
        <v>34.23302</v>
      </c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9"/>
    </row>
    <row r="13" spans="1:108" ht="15">
      <c r="A13" s="99" t="s">
        <v>21</v>
      </c>
      <c r="B13" s="100"/>
      <c r="C13" s="100"/>
      <c r="D13" s="100"/>
      <c r="E13" s="100"/>
      <c r="F13" s="100"/>
      <c r="G13" s="101"/>
      <c r="H13" s="18"/>
      <c r="I13" s="102" t="s">
        <v>22</v>
      </c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3"/>
      <c r="BJ13" s="118" t="s">
        <v>16</v>
      </c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20"/>
      <c r="BX13" s="107">
        <f>440.04293-BX12-BY11</f>
        <v>2.5939500000000066</v>
      </c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9"/>
    </row>
    <row r="14" spans="1:108" ht="30" customHeight="1">
      <c r="A14" s="110" t="s">
        <v>23</v>
      </c>
      <c r="B14" s="111"/>
      <c r="C14" s="111"/>
      <c r="D14" s="111"/>
      <c r="E14" s="111"/>
      <c r="F14" s="111"/>
      <c r="G14" s="112"/>
      <c r="H14" s="18"/>
      <c r="I14" s="113" t="s">
        <v>24</v>
      </c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4"/>
      <c r="BJ14" s="104" t="s">
        <v>25</v>
      </c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6"/>
      <c r="BX14" s="115">
        <f>BY15+BX16+BX20</f>
        <v>59472.27249999999</v>
      </c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7"/>
    </row>
    <row r="15" spans="1:108" ht="15" customHeight="1">
      <c r="A15" s="99" t="s">
        <v>26</v>
      </c>
      <c r="B15" s="100"/>
      <c r="C15" s="100"/>
      <c r="D15" s="100"/>
      <c r="E15" s="100"/>
      <c r="F15" s="100"/>
      <c r="G15" s="101"/>
      <c r="H15" s="18"/>
      <c r="I15" s="102" t="s">
        <v>18</v>
      </c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3"/>
      <c r="BJ15" s="104" t="s">
        <v>25</v>
      </c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6"/>
      <c r="BX15" s="19"/>
      <c r="BY15" s="108">
        <v>22396.531</v>
      </c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9"/>
    </row>
    <row r="16" spans="1:108" ht="15" customHeight="1">
      <c r="A16" s="99" t="s">
        <v>27</v>
      </c>
      <c r="B16" s="100"/>
      <c r="C16" s="100"/>
      <c r="D16" s="100"/>
      <c r="E16" s="100"/>
      <c r="F16" s="100"/>
      <c r="G16" s="101"/>
      <c r="H16" s="18"/>
      <c r="I16" s="102" t="s">
        <v>20</v>
      </c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3"/>
      <c r="BJ16" s="104" t="s">
        <v>25</v>
      </c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6"/>
      <c r="BX16" s="107">
        <v>1931.464</v>
      </c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9"/>
    </row>
    <row r="17" spans="1:108" ht="15" customHeight="1">
      <c r="A17" s="99" t="s">
        <v>28</v>
      </c>
      <c r="B17" s="100"/>
      <c r="C17" s="100"/>
      <c r="D17" s="100"/>
      <c r="E17" s="100"/>
      <c r="F17" s="100"/>
      <c r="G17" s="101"/>
      <c r="H17" s="18"/>
      <c r="I17" s="102" t="s">
        <v>22</v>
      </c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3"/>
      <c r="BJ17" s="104" t="s">
        <v>25</v>
      </c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6"/>
      <c r="BX17" s="107">
        <f>24473.624-BY14-BX15</f>
        <v>24473.624</v>
      </c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9"/>
    </row>
    <row r="18" spans="1:108" ht="15" customHeight="1">
      <c r="A18" s="99" t="s">
        <v>59</v>
      </c>
      <c r="B18" s="100"/>
      <c r="C18" s="100"/>
      <c r="D18" s="100"/>
      <c r="E18" s="100"/>
      <c r="F18" s="100"/>
      <c r="G18" s="101"/>
      <c r="H18" s="18"/>
      <c r="I18" s="102" t="s">
        <v>60</v>
      </c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3"/>
      <c r="BJ18" s="104" t="s">
        <v>61</v>
      </c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6"/>
      <c r="BX18" s="107">
        <v>42623</v>
      </c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9"/>
    </row>
    <row r="19" spans="1:108" ht="15" customHeight="1">
      <c r="A19" s="99"/>
      <c r="B19" s="100"/>
      <c r="C19" s="100"/>
      <c r="D19" s="100"/>
      <c r="E19" s="100"/>
      <c r="F19" s="100"/>
      <c r="G19" s="101"/>
      <c r="H19" s="18"/>
      <c r="I19" s="102" t="s">
        <v>62</v>
      </c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3"/>
      <c r="BJ19" s="104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6"/>
      <c r="BX19" s="107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9"/>
    </row>
    <row r="20" spans="1:108" ht="15" customHeight="1">
      <c r="A20" s="99" t="s">
        <v>63</v>
      </c>
      <c r="B20" s="100"/>
      <c r="C20" s="100"/>
      <c r="D20" s="100"/>
      <c r="E20" s="100"/>
      <c r="F20" s="100"/>
      <c r="G20" s="101"/>
      <c r="H20" s="18"/>
      <c r="I20" s="102" t="s">
        <v>64</v>
      </c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3"/>
      <c r="BJ20" s="104" t="s">
        <v>61</v>
      </c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6"/>
      <c r="BX20" s="107">
        <f>35144.2775</f>
        <v>35144.2775</v>
      </c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9"/>
    </row>
    <row r="23" spans="15:90" ht="18.75"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</row>
  </sheetData>
  <sheetProtection/>
  <mergeCells count="53">
    <mergeCell ref="A1:DD1"/>
    <mergeCell ref="A2:DD2"/>
    <mergeCell ref="A3:DD3"/>
    <mergeCell ref="A5:DD5"/>
    <mergeCell ref="A6:DD6"/>
    <mergeCell ref="A8:G8"/>
    <mergeCell ref="H8:BI8"/>
    <mergeCell ref="BJ8:BW8"/>
    <mergeCell ref="BX8:DD8"/>
    <mergeCell ref="A10:G10"/>
    <mergeCell ref="I10:BI10"/>
    <mergeCell ref="BJ10:BW10"/>
    <mergeCell ref="BX10:DD10"/>
    <mergeCell ref="A11:G11"/>
    <mergeCell ref="I11:BI11"/>
    <mergeCell ref="BJ11:BW11"/>
    <mergeCell ref="BY11:DD11"/>
    <mergeCell ref="A12:G12"/>
    <mergeCell ref="I12:BI12"/>
    <mergeCell ref="BJ12:BW12"/>
    <mergeCell ref="BX12:DD12"/>
    <mergeCell ref="A13:G13"/>
    <mergeCell ref="I13:BI13"/>
    <mergeCell ref="BJ13:BW13"/>
    <mergeCell ref="BX13:DD13"/>
    <mergeCell ref="A14:G14"/>
    <mergeCell ref="I14:BI14"/>
    <mergeCell ref="BJ14:BW14"/>
    <mergeCell ref="BX14:DD14"/>
    <mergeCell ref="A15:G15"/>
    <mergeCell ref="I15:BI15"/>
    <mergeCell ref="BJ15:BW15"/>
    <mergeCell ref="BY15:DD15"/>
    <mergeCell ref="A16:G16"/>
    <mergeCell ref="I16:BI16"/>
    <mergeCell ref="BJ16:BW16"/>
    <mergeCell ref="BX16:DD16"/>
    <mergeCell ref="A20:G20"/>
    <mergeCell ref="I20:BI20"/>
    <mergeCell ref="BJ20:BW20"/>
    <mergeCell ref="BX20:DD20"/>
    <mergeCell ref="A17:G17"/>
    <mergeCell ref="I17:BI17"/>
    <mergeCell ref="A19:G19"/>
    <mergeCell ref="I19:BI19"/>
    <mergeCell ref="BJ19:BW19"/>
    <mergeCell ref="BX19:DD19"/>
    <mergeCell ref="BJ17:BW17"/>
    <mergeCell ref="BX17:DD17"/>
    <mergeCell ref="A18:G18"/>
    <mergeCell ref="I18:BI18"/>
    <mergeCell ref="BJ18:BW18"/>
    <mergeCell ref="BX18:DD18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48"/>
  <sheetViews>
    <sheetView tabSelected="1" zoomScale="71" zoomScaleNormal="71" zoomScalePageLayoutView="0" workbookViewId="0" topLeftCell="A1">
      <selection activeCell="C11" sqref="C11:L20"/>
    </sheetView>
  </sheetViews>
  <sheetFormatPr defaultColWidth="37.57421875" defaultRowHeight="12.75"/>
  <cols>
    <col min="1" max="1" width="7.7109375" style="20" customWidth="1"/>
    <col min="2" max="2" width="61.57421875" style="20" customWidth="1"/>
    <col min="3" max="12" width="17.7109375" style="20" customWidth="1"/>
    <col min="13" max="16384" width="37.57421875" style="20" customWidth="1"/>
  </cols>
  <sheetData>
    <row r="4" spans="1:12" ht="25.5" customHeight="1">
      <c r="A4" s="125" t="s">
        <v>57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</row>
    <row r="5" ht="13.5" thickBot="1">
      <c r="E5" s="21"/>
    </row>
    <row r="6" spans="1:13" ht="13.5" thickBot="1">
      <c r="A6" s="126" t="s">
        <v>30</v>
      </c>
      <c r="B6" s="128" t="s">
        <v>12</v>
      </c>
      <c r="C6" s="130" t="s">
        <v>31</v>
      </c>
      <c r="D6" s="131"/>
      <c r="E6" s="132" t="s">
        <v>32</v>
      </c>
      <c r="F6" s="133"/>
      <c r="G6" s="132" t="s">
        <v>33</v>
      </c>
      <c r="H6" s="133"/>
      <c r="I6" s="132" t="s">
        <v>34</v>
      </c>
      <c r="J6" s="133"/>
      <c r="K6" s="132" t="s">
        <v>35</v>
      </c>
      <c r="L6" s="134"/>
      <c r="M6" s="22"/>
    </row>
    <row r="7" spans="1:13" ht="13.5" thickBot="1">
      <c r="A7" s="127"/>
      <c r="B7" s="129"/>
      <c r="C7" s="23" t="s">
        <v>36</v>
      </c>
      <c r="D7" s="24" t="s">
        <v>37</v>
      </c>
      <c r="E7" s="24" t="s">
        <v>36</v>
      </c>
      <c r="F7" s="24" t="s">
        <v>37</v>
      </c>
      <c r="G7" s="24" t="s">
        <v>36</v>
      </c>
      <c r="H7" s="24" t="s">
        <v>37</v>
      </c>
      <c r="I7" s="24" t="s">
        <v>36</v>
      </c>
      <c r="J7" s="24" t="s">
        <v>37</v>
      </c>
      <c r="K7" s="24" t="s">
        <v>36</v>
      </c>
      <c r="L7" s="25" t="s">
        <v>37</v>
      </c>
      <c r="M7" s="22"/>
    </row>
    <row r="8" spans="1:13" ht="30" customHeight="1">
      <c r="A8" s="26">
        <v>1</v>
      </c>
      <c r="B8" s="27" t="s">
        <v>38</v>
      </c>
      <c r="C8" s="28"/>
      <c r="D8" s="29"/>
      <c r="E8" s="30"/>
      <c r="F8" s="30"/>
      <c r="G8" s="30"/>
      <c r="H8" s="30"/>
      <c r="I8" s="30"/>
      <c r="J8" s="30"/>
      <c r="K8" s="30"/>
      <c r="L8" s="31"/>
      <c r="M8" s="22"/>
    </row>
    <row r="9" spans="1:13" ht="30" customHeight="1">
      <c r="A9" s="32">
        <v>2</v>
      </c>
      <c r="B9" s="33" t="s">
        <v>39</v>
      </c>
      <c r="C9" s="34"/>
      <c r="D9" s="35"/>
      <c r="E9" s="30"/>
      <c r="F9" s="30"/>
      <c r="G9" s="30"/>
      <c r="H9" s="30"/>
      <c r="I9" s="30"/>
      <c r="J9" s="30"/>
      <c r="K9" s="30"/>
      <c r="L9" s="31"/>
      <c r="M9" s="22"/>
    </row>
    <row r="10" spans="1:13" ht="30" customHeight="1">
      <c r="A10" s="32">
        <v>3</v>
      </c>
      <c r="B10" s="33" t="s">
        <v>40</v>
      </c>
      <c r="C10" s="34"/>
      <c r="D10" s="36"/>
      <c r="E10" s="30"/>
      <c r="F10" s="30"/>
      <c r="G10" s="30"/>
      <c r="H10" s="30"/>
      <c r="I10" s="30"/>
      <c r="J10" s="30"/>
      <c r="K10" s="30"/>
      <c r="L10" s="31"/>
      <c r="M10" s="22"/>
    </row>
    <row r="11" spans="1:13" ht="30" customHeight="1">
      <c r="A11" s="32">
        <v>4</v>
      </c>
      <c r="B11" s="33" t="s">
        <v>41</v>
      </c>
      <c r="C11" s="38">
        <v>441.9713848340904</v>
      </c>
      <c r="D11" s="40">
        <v>28.727883242806236</v>
      </c>
      <c r="E11" s="30">
        <v>0</v>
      </c>
      <c r="F11" s="30">
        <v>0</v>
      </c>
      <c r="G11" s="30">
        <v>154.96772374391537</v>
      </c>
      <c r="H11" s="30">
        <v>9.872425687865745</v>
      </c>
      <c r="I11" s="30">
        <v>133.23404878474562</v>
      </c>
      <c r="J11" s="30">
        <v>8.650844081029232</v>
      </c>
      <c r="K11" s="30">
        <v>153.76961230542938</v>
      </c>
      <c r="L11" s="31">
        <v>10.204613473911257</v>
      </c>
      <c r="M11" s="22"/>
    </row>
    <row r="12" spans="1:13" ht="30" customHeight="1">
      <c r="A12" s="32">
        <v>5</v>
      </c>
      <c r="B12" s="33" t="s">
        <v>42</v>
      </c>
      <c r="C12" s="38">
        <v>441.9713848340904</v>
      </c>
      <c r="D12" s="40">
        <v>28.727883242806236</v>
      </c>
      <c r="E12" s="30">
        <v>0</v>
      </c>
      <c r="F12" s="30">
        <v>0</v>
      </c>
      <c r="G12" s="30">
        <v>154.96772374391537</v>
      </c>
      <c r="H12" s="30">
        <v>9.872425687865745</v>
      </c>
      <c r="I12" s="30">
        <v>133.23404878474562</v>
      </c>
      <c r="J12" s="30">
        <v>8.650844081029232</v>
      </c>
      <c r="K12" s="30">
        <v>153.76961230542938</v>
      </c>
      <c r="L12" s="31">
        <v>10.204613473911257</v>
      </c>
      <c r="M12" s="22"/>
    </row>
    <row r="13" spans="1:13" ht="30" customHeight="1">
      <c r="A13" s="32">
        <v>6</v>
      </c>
      <c r="B13" s="33" t="s">
        <v>43</v>
      </c>
      <c r="C13" s="38">
        <v>1.9284548340903545</v>
      </c>
      <c r="D13" s="40">
        <v>4.254259242806234</v>
      </c>
      <c r="E13" s="30">
        <v>0</v>
      </c>
      <c r="F13" s="30">
        <v>0</v>
      </c>
      <c r="G13" s="30">
        <v>0.5808537439153441</v>
      </c>
      <c r="H13" s="30">
        <v>1.3955416878657447</v>
      </c>
      <c r="I13" s="30">
        <v>0.666108784745625</v>
      </c>
      <c r="J13" s="30">
        <v>1.227039081029233</v>
      </c>
      <c r="K13" s="30">
        <v>0.6814923054293854</v>
      </c>
      <c r="L13" s="31">
        <v>1.631678473911256</v>
      </c>
      <c r="M13" s="22"/>
    </row>
    <row r="14" spans="1:13" ht="30" customHeight="1">
      <c r="A14" s="32">
        <v>7</v>
      </c>
      <c r="B14" s="33" t="s">
        <v>44</v>
      </c>
      <c r="C14" s="75">
        <v>0.004363302467679595</v>
      </c>
      <c r="D14" s="76">
        <v>0.14808815556821595</v>
      </c>
      <c r="E14" s="72">
        <v>0</v>
      </c>
      <c r="F14" s="73">
        <v>0</v>
      </c>
      <c r="G14" s="73">
        <v>0.0037482240164745956</v>
      </c>
      <c r="H14" s="73">
        <v>0.14135752772300056</v>
      </c>
      <c r="I14" s="73">
        <v>0.004999538712673947</v>
      </c>
      <c r="J14" s="73">
        <v>0.14184038800561138</v>
      </c>
      <c r="K14" s="73">
        <v>0.00443190494670528</v>
      </c>
      <c r="L14" s="74">
        <v>0.1598961565847394</v>
      </c>
      <c r="M14" s="22"/>
    </row>
    <row r="15" spans="1:13" ht="30" customHeight="1">
      <c r="A15" s="32">
        <v>8</v>
      </c>
      <c r="B15" s="33" t="s">
        <v>45</v>
      </c>
      <c r="C15" s="39"/>
      <c r="D15" s="36"/>
      <c r="E15" s="30"/>
      <c r="F15" s="30"/>
      <c r="G15" s="30"/>
      <c r="H15" s="30"/>
      <c r="I15" s="30"/>
      <c r="J15" s="30"/>
      <c r="K15" s="30"/>
      <c r="L15" s="31"/>
      <c r="M15" s="22"/>
    </row>
    <row r="16" spans="1:13" ht="30" customHeight="1">
      <c r="A16" s="32">
        <v>9</v>
      </c>
      <c r="B16" s="33" t="s">
        <v>46</v>
      </c>
      <c r="C16" s="37">
        <v>440.04293</v>
      </c>
      <c r="D16" s="40">
        <v>24.473623999999997</v>
      </c>
      <c r="E16" s="30">
        <v>0</v>
      </c>
      <c r="F16" s="30">
        <v>0</v>
      </c>
      <c r="G16" s="30">
        <v>154.38687000000002</v>
      </c>
      <c r="H16" s="30">
        <v>8.476884</v>
      </c>
      <c r="I16" s="30">
        <v>132.56794</v>
      </c>
      <c r="J16" s="30">
        <v>7.423805</v>
      </c>
      <c r="K16" s="30">
        <v>153.08812</v>
      </c>
      <c r="L16" s="31">
        <v>8.572935000000001</v>
      </c>
      <c r="M16" s="22"/>
    </row>
    <row r="17" spans="1:13" ht="30" customHeight="1">
      <c r="A17" s="41" t="s">
        <v>47</v>
      </c>
      <c r="B17" s="33" t="s">
        <v>48</v>
      </c>
      <c r="C17" s="37">
        <v>403.21596</v>
      </c>
      <c r="D17" s="42">
        <v>22.396531</v>
      </c>
      <c r="E17" s="30"/>
      <c r="F17" s="30"/>
      <c r="G17" s="30">
        <v>141.50608</v>
      </c>
      <c r="H17" s="30">
        <v>7.740778</v>
      </c>
      <c r="I17" s="30">
        <v>122.57020000000001</v>
      </c>
      <c r="J17" s="30">
        <v>6.863931</v>
      </c>
      <c r="K17" s="30">
        <v>139.13968</v>
      </c>
      <c r="L17" s="31">
        <v>7.791822</v>
      </c>
      <c r="M17" s="22"/>
    </row>
    <row r="18" spans="1:13" ht="30" customHeight="1">
      <c r="A18" s="41" t="s">
        <v>49</v>
      </c>
      <c r="B18" s="33" t="s">
        <v>50</v>
      </c>
      <c r="C18" s="37">
        <v>34.233019999999996</v>
      </c>
      <c r="D18" s="42">
        <v>1.9314639999999998</v>
      </c>
      <c r="E18" s="30"/>
      <c r="F18" s="30"/>
      <c r="G18" s="30">
        <v>11.75118</v>
      </c>
      <c r="H18" s="30">
        <v>0.672481</v>
      </c>
      <c r="I18" s="30">
        <v>9.1057</v>
      </c>
      <c r="J18" s="30">
        <v>0.509919</v>
      </c>
      <c r="K18" s="30">
        <v>13.37614</v>
      </c>
      <c r="L18" s="31">
        <v>0.749064</v>
      </c>
      <c r="M18" s="22"/>
    </row>
    <row r="19" spans="1:13" ht="30" customHeight="1">
      <c r="A19" s="41" t="s">
        <v>51</v>
      </c>
      <c r="B19" s="33" t="s">
        <v>52</v>
      </c>
      <c r="C19" s="37">
        <v>2.593949999999993</v>
      </c>
      <c r="D19" s="42">
        <v>0.145629</v>
      </c>
      <c r="E19" s="30"/>
      <c r="F19" s="30"/>
      <c r="G19" s="30">
        <v>1.1296100000000027</v>
      </c>
      <c r="H19" s="30">
        <v>0.063625</v>
      </c>
      <c r="I19" s="30">
        <v>0.8920399999999815</v>
      </c>
      <c r="J19" s="30">
        <v>0.049955</v>
      </c>
      <c r="K19" s="30">
        <v>0.5723000000000087</v>
      </c>
      <c r="L19" s="31">
        <v>0.032049</v>
      </c>
      <c r="M19" s="22"/>
    </row>
    <row r="20" spans="1:13" ht="30" customHeight="1" thickBot="1">
      <c r="A20" s="43" t="s">
        <v>53</v>
      </c>
      <c r="B20" s="44" t="s">
        <v>54</v>
      </c>
      <c r="C20" s="45"/>
      <c r="D20" s="46"/>
      <c r="E20" s="47"/>
      <c r="F20" s="47"/>
      <c r="G20" s="47"/>
      <c r="H20" s="47"/>
      <c r="I20" s="47"/>
      <c r="J20" s="47"/>
      <c r="K20" s="47"/>
      <c r="L20" s="48"/>
      <c r="M20" s="22"/>
    </row>
    <row r="21" spans="1:13" ht="15">
      <c r="A21" s="49"/>
      <c r="B21" s="50"/>
      <c r="C21" s="51"/>
      <c r="D21" s="71"/>
      <c r="E21" s="49"/>
      <c r="M21" s="52">
        <v>350</v>
      </c>
    </row>
    <row r="22" spans="1:13" ht="15.75">
      <c r="A22" s="138"/>
      <c r="B22" s="138"/>
      <c r="C22" s="138"/>
      <c r="D22" s="138"/>
      <c r="E22" s="53"/>
      <c r="F22" s="54">
        <v>91</v>
      </c>
      <c r="G22" s="52"/>
      <c r="H22" s="52">
        <v>75</v>
      </c>
      <c r="I22" s="52"/>
      <c r="J22" s="52">
        <v>63</v>
      </c>
      <c r="K22" s="52"/>
      <c r="L22" s="52">
        <v>92</v>
      </c>
      <c r="M22" s="54">
        <v>321</v>
      </c>
    </row>
    <row r="23" spans="1:13" ht="37.5" customHeight="1">
      <c r="A23" s="139" t="s">
        <v>55</v>
      </c>
      <c r="B23" s="139"/>
      <c r="C23" s="139"/>
      <c r="D23" s="56"/>
      <c r="E23" s="56"/>
      <c r="F23" s="55"/>
      <c r="G23" s="140"/>
      <c r="H23" s="140"/>
      <c r="I23" s="140"/>
      <c r="J23" s="140"/>
      <c r="K23" s="140"/>
      <c r="L23" s="140"/>
      <c r="M23" s="57"/>
    </row>
    <row r="24" spans="1:13" ht="18.75">
      <c r="A24" s="58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60"/>
    </row>
    <row r="25" spans="1:13" ht="30.75" customHeight="1">
      <c r="A25" s="140" t="s">
        <v>56</v>
      </c>
      <c r="B25" s="140"/>
      <c r="C25" s="140"/>
      <c r="D25" s="140"/>
      <c r="E25" s="140"/>
      <c r="F25" s="59"/>
      <c r="G25" s="59"/>
      <c r="H25" s="59"/>
      <c r="I25" s="140"/>
      <c r="J25" s="140"/>
      <c r="K25" s="140"/>
      <c r="L25" s="59"/>
      <c r="M25" s="60"/>
    </row>
    <row r="26" spans="1:5" ht="15.75">
      <c r="A26" s="61"/>
      <c r="B26" s="50"/>
      <c r="C26" s="62"/>
      <c r="D26" s="49"/>
      <c r="E26" s="49"/>
    </row>
    <row r="27" spans="1:5" ht="15">
      <c r="A27" s="61"/>
      <c r="B27" s="49"/>
      <c r="C27" s="61"/>
      <c r="D27" s="49"/>
      <c r="E27" s="49"/>
    </row>
    <row r="28" spans="1:11" ht="15">
      <c r="A28" s="61"/>
      <c r="B28" s="49"/>
      <c r="C28" s="61"/>
      <c r="D28" s="49"/>
      <c r="E28" s="63">
        <v>90</v>
      </c>
      <c r="F28" s="52"/>
      <c r="G28" s="52">
        <v>91</v>
      </c>
      <c r="H28" s="52"/>
      <c r="I28" s="52">
        <v>77</v>
      </c>
      <c r="J28" s="52"/>
      <c r="K28" s="52">
        <v>92</v>
      </c>
    </row>
    <row r="29" spans="1:5" ht="15">
      <c r="A29" s="61"/>
      <c r="B29" s="49"/>
      <c r="C29" s="61"/>
      <c r="D29" s="49"/>
      <c r="E29" s="49"/>
    </row>
    <row r="30" spans="1:5" ht="15">
      <c r="A30" s="61"/>
      <c r="B30" s="49"/>
      <c r="C30" s="61"/>
      <c r="D30" s="49"/>
      <c r="E30" s="49"/>
    </row>
    <row r="31" spans="1:5" ht="15">
      <c r="A31" s="61"/>
      <c r="B31" s="51"/>
      <c r="C31" s="61"/>
      <c r="D31" s="49"/>
      <c r="E31" s="49"/>
    </row>
    <row r="32" spans="1:5" ht="15">
      <c r="A32" s="49"/>
      <c r="B32" s="141"/>
      <c r="C32" s="141"/>
      <c r="D32" s="141"/>
      <c r="E32" s="64"/>
    </row>
    <row r="33" spans="1:5" ht="15">
      <c r="A33" s="49"/>
      <c r="B33" s="49"/>
      <c r="C33" s="49"/>
      <c r="D33" s="49"/>
      <c r="E33" s="49"/>
    </row>
    <row r="34" spans="1:8" ht="15.75">
      <c r="A34" s="49"/>
      <c r="B34" s="65"/>
      <c r="C34" s="62"/>
      <c r="D34" s="62"/>
      <c r="E34" s="49"/>
      <c r="H34" s="50"/>
    </row>
    <row r="35" spans="1:5" ht="15">
      <c r="A35" s="49"/>
      <c r="B35" s="49"/>
      <c r="C35" s="49"/>
      <c r="D35" s="49"/>
      <c r="E35" s="49"/>
    </row>
    <row r="36" spans="1:5" ht="15">
      <c r="A36" s="49"/>
      <c r="B36" s="49"/>
      <c r="C36" s="49"/>
      <c r="D36" s="49"/>
      <c r="E36" s="49"/>
    </row>
    <row r="37" spans="1:5" ht="15.75">
      <c r="A37" s="66"/>
      <c r="B37" s="135"/>
      <c r="C37" s="135"/>
      <c r="D37" s="135"/>
      <c r="E37" s="67"/>
    </row>
    <row r="38" spans="1:5" ht="15">
      <c r="A38" s="49"/>
      <c r="B38" s="49"/>
      <c r="C38" s="49"/>
      <c r="D38" s="49"/>
      <c r="E38" s="49"/>
    </row>
    <row r="39" spans="1:5" ht="15">
      <c r="A39" s="49"/>
      <c r="B39" s="50"/>
      <c r="C39" s="51"/>
      <c r="D39" s="51"/>
      <c r="E39" s="49"/>
    </row>
    <row r="40" spans="1:5" ht="15">
      <c r="A40" s="49"/>
      <c r="B40" s="49"/>
      <c r="C40" s="51"/>
      <c r="D40" s="51"/>
      <c r="E40" s="49"/>
    </row>
    <row r="41" spans="1:5" ht="15">
      <c r="A41" s="49"/>
      <c r="B41" s="49"/>
      <c r="C41" s="136"/>
      <c r="D41" s="136"/>
      <c r="E41" s="49"/>
    </row>
    <row r="42" spans="1:5" ht="15">
      <c r="A42" s="49"/>
      <c r="B42" s="49"/>
      <c r="C42" s="68"/>
      <c r="D42" s="51"/>
      <c r="E42" s="49"/>
    </row>
    <row r="43" spans="2:4" ht="15">
      <c r="B43" s="69"/>
      <c r="C43" s="51"/>
      <c r="D43" s="51"/>
    </row>
    <row r="48" spans="1:5" ht="15">
      <c r="A48" s="137"/>
      <c r="B48" s="137"/>
      <c r="C48" s="137"/>
      <c r="D48" s="137"/>
      <c r="E48" s="70"/>
    </row>
  </sheetData>
  <sheetProtection/>
  <mergeCells count="17">
    <mergeCell ref="B37:D37"/>
    <mergeCell ref="C41:D41"/>
    <mergeCell ref="A48:D48"/>
    <mergeCell ref="A22:D22"/>
    <mergeCell ref="A23:C23"/>
    <mergeCell ref="G23:L23"/>
    <mergeCell ref="A25:E25"/>
    <mergeCell ref="I25:K25"/>
    <mergeCell ref="B32:D32"/>
    <mergeCell ref="A4:L4"/>
    <mergeCell ref="A6:A7"/>
    <mergeCell ref="B6:B7"/>
    <mergeCell ref="C6:D6"/>
    <mergeCell ref="E6:F6"/>
    <mergeCell ref="G6:H6"/>
    <mergeCell ref="I6:J6"/>
    <mergeCell ref="K6:L6"/>
  </mergeCells>
  <conditionalFormatting sqref="F23 L24:M25 I24:K24 F24:H25 A24:E24">
    <cfRule type="cellIs" priority="1" dxfId="0" operator="equal" stopIfTrue="1">
      <formula>0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U20"/>
  <sheetViews>
    <sheetView zoomScalePageLayoutView="0" workbookViewId="0" topLeftCell="A7">
      <selection activeCell="CV24" sqref="CV24"/>
    </sheetView>
  </sheetViews>
  <sheetFormatPr defaultColWidth="0.85546875" defaultRowHeight="12.75"/>
  <cols>
    <col min="1" max="5" width="0.85546875" style="5" customWidth="1"/>
    <col min="6" max="6" width="2.7109375" style="5" bestFit="1" customWidth="1"/>
    <col min="7" max="8" width="0.85546875" style="5" customWidth="1"/>
    <col min="9" max="9" width="1.421875" style="5" customWidth="1"/>
    <col min="10" max="10" width="0.85546875" style="5" hidden="1" customWidth="1"/>
    <col min="11" max="28" width="0.85546875" style="5" customWidth="1"/>
    <col min="29" max="29" width="2.7109375" style="5" bestFit="1" customWidth="1"/>
    <col min="30" max="71" width="0.85546875" style="5" customWidth="1"/>
    <col min="72" max="72" width="2.7109375" style="5" bestFit="1" customWidth="1"/>
    <col min="73" max="74" width="0.85546875" style="5" customWidth="1"/>
    <col min="75" max="75" width="3.00390625" style="5" customWidth="1"/>
    <col min="76" max="94" width="0.85546875" style="5" customWidth="1"/>
    <col min="95" max="95" width="2.7109375" style="5" bestFit="1" customWidth="1"/>
    <col min="96" max="107" width="0.85546875" style="5" customWidth="1"/>
    <col min="108" max="108" width="4.7109375" style="5" customWidth="1"/>
    <col min="109" max="16384" width="0.85546875" style="5" customWidth="1"/>
  </cols>
  <sheetData>
    <row r="1" spans="1:116" ht="16.5">
      <c r="A1" s="121" t="s">
        <v>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L1" s="6"/>
    </row>
    <row r="2" spans="1:108" ht="16.5">
      <c r="A2" s="121" t="s">
        <v>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</row>
    <row r="3" spans="1:132" ht="16.5">
      <c r="A3" s="121" t="s">
        <v>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EB3" s="6"/>
    </row>
    <row r="4" spans="2:104" ht="16.5">
      <c r="B4" s="8" t="s">
        <v>65</v>
      </c>
      <c r="D4" s="7"/>
      <c r="E4" s="7"/>
      <c r="F4" s="7"/>
      <c r="G4" s="7"/>
      <c r="H4" s="7"/>
      <c r="I4" s="7"/>
      <c r="J4" s="7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7"/>
      <c r="CV4" s="7"/>
      <c r="CW4" s="7"/>
      <c r="CX4" s="7"/>
      <c r="CY4" s="7"/>
      <c r="CZ4" s="7"/>
    </row>
    <row r="5" spans="1:108" ht="15">
      <c r="A5" s="122" t="s">
        <v>9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</row>
    <row r="6" spans="1:108" ht="15">
      <c r="A6" s="122" t="s">
        <v>10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</row>
    <row r="8" spans="1:108" ht="41.25" customHeight="1">
      <c r="A8" s="123" t="s">
        <v>11</v>
      </c>
      <c r="B8" s="123"/>
      <c r="C8" s="123"/>
      <c r="D8" s="123"/>
      <c r="E8" s="123"/>
      <c r="F8" s="123"/>
      <c r="G8" s="123"/>
      <c r="H8" s="123" t="s">
        <v>12</v>
      </c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 t="s">
        <v>13</v>
      </c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48" t="s">
        <v>66</v>
      </c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148"/>
      <c r="CW8" s="148"/>
      <c r="CX8" s="148"/>
      <c r="CY8" s="148"/>
      <c r="CZ8" s="148"/>
      <c r="DA8" s="148"/>
      <c r="DB8" s="148"/>
      <c r="DC8" s="148"/>
      <c r="DD8" s="148"/>
    </row>
    <row r="9" spans="1:151" ht="15">
      <c r="A9" s="10"/>
      <c r="B9" s="11"/>
      <c r="C9" s="11"/>
      <c r="D9" s="11"/>
      <c r="E9" s="11"/>
      <c r="F9" s="11">
        <v>1</v>
      </c>
      <c r="G9" s="12"/>
      <c r="H9" s="10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>
        <v>2</v>
      </c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2"/>
      <c r="BJ9" s="10"/>
      <c r="BK9" s="11"/>
      <c r="BL9" s="11"/>
      <c r="BM9" s="11"/>
      <c r="BN9" s="11"/>
      <c r="BO9" s="11"/>
      <c r="BP9" s="11"/>
      <c r="BQ9" s="11"/>
      <c r="BR9" s="11"/>
      <c r="BS9" s="11"/>
      <c r="BT9" s="11">
        <v>3</v>
      </c>
      <c r="BU9" s="11"/>
      <c r="BV9" s="11"/>
      <c r="BW9" s="12"/>
      <c r="BX9" s="13"/>
      <c r="BY9" s="14"/>
      <c r="BZ9" s="14"/>
      <c r="CA9" s="14"/>
      <c r="CB9" s="14"/>
      <c r="CC9" s="14"/>
      <c r="CD9" s="14"/>
      <c r="CE9" s="14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>
        <v>4</v>
      </c>
      <c r="CR9" s="15"/>
      <c r="CS9" s="15"/>
      <c r="CT9" s="15"/>
      <c r="CU9" s="15"/>
      <c r="CV9" s="15"/>
      <c r="CW9" s="15"/>
      <c r="CX9" s="15"/>
      <c r="CY9" s="14"/>
      <c r="CZ9" s="14"/>
      <c r="DA9" s="14"/>
      <c r="DB9" s="14"/>
      <c r="DC9" s="14"/>
      <c r="DD9" s="16"/>
      <c r="EU9" s="17"/>
    </row>
    <row r="10" spans="1:108" ht="29.25" customHeight="1">
      <c r="A10" s="110" t="s">
        <v>14</v>
      </c>
      <c r="B10" s="111"/>
      <c r="C10" s="111"/>
      <c r="D10" s="111"/>
      <c r="E10" s="111"/>
      <c r="F10" s="111"/>
      <c r="G10" s="112"/>
      <c r="H10" s="18"/>
      <c r="I10" s="113" t="s">
        <v>15</v>
      </c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4"/>
      <c r="BJ10" s="104" t="s">
        <v>16</v>
      </c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6"/>
      <c r="BX10" s="115">
        <f>'[3]Произ. прогр кот№2'!BX18:DD18+'[3]Произ. прогр кот №4'!BX18:DD18+'[3]Произ. прог. кот з-да Промсвязь'!BX18:DD18</f>
        <v>37.777249999999995</v>
      </c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7"/>
    </row>
    <row r="11" spans="1:108" ht="15">
      <c r="A11" s="99" t="s">
        <v>17</v>
      </c>
      <c r="B11" s="100"/>
      <c r="C11" s="100"/>
      <c r="D11" s="100"/>
      <c r="E11" s="100"/>
      <c r="F11" s="100"/>
      <c r="G11" s="101"/>
      <c r="H11" s="18"/>
      <c r="I11" s="102" t="s">
        <v>18</v>
      </c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3"/>
      <c r="BJ11" s="118" t="s">
        <v>16</v>
      </c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20"/>
      <c r="BX11" s="19"/>
      <c r="BY11" s="108">
        <v>37.043</v>
      </c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9"/>
    </row>
    <row r="12" spans="1:108" ht="15">
      <c r="A12" s="99" t="s">
        <v>19</v>
      </c>
      <c r="B12" s="100"/>
      <c r="C12" s="100"/>
      <c r="D12" s="100"/>
      <c r="E12" s="100"/>
      <c r="F12" s="100"/>
      <c r="G12" s="101"/>
      <c r="H12" s="18"/>
      <c r="I12" s="102" t="s">
        <v>20</v>
      </c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3"/>
      <c r="BJ12" s="118" t="s">
        <v>16</v>
      </c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20"/>
      <c r="BX12" s="107">
        <v>0.573</v>
      </c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9"/>
    </row>
    <row r="13" spans="1:108" ht="15">
      <c r="A13" s="99" t="s">
        <v>21</v>
      </c>
      <c r="B13" s="100"/>
      <c r="C13" s="100"/>
      <c r="D13" s="100"/>
      <c r="E13" s="100"/>
      <c r="F13" s="100"/>
      <c r="G13" s="101"/>
      <c r="H13" s="18"/>
      <c r="I13" s="102" t="s">
        <v>22</v>
      </c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3"/>
      <c r="BJ13" s="118" t="s">
        <v>16</v>
      </c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20"/>
      <c r="BX13" s="107">
        <v>0.161</v>
      </c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9"/>
    </row>
    <row r="14" spans="1:108" ht="30" customHeight="1">
      <c r="A14" s="110" t="s">
        <v>23</v>
      </c>
      <c r="B14" s="111"/>
      <c r="C14" s="111"/>
      <c r="D14" s="111"/>
      <c r="E14" s="111"/>
      <c r="F14" s="111"/>
      <c r="G14" s="112"/>
      <c r="H14" s="18"/>
      <c r="I14" s="113" t="s">
        <v>24</v>
      </c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4"/>
      <c r="BJ14" s="104" t="s">
        <v>25</v>
      </c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6"/>
      <c r="BX14" s="145">
        <f>BY15+BX16+BX17</f>
        <v>2367.31</v>
      </c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  <c r="DB14" s="146"/>
      <c r="DC14" s="146"/>
      <c r="DD14" s="147"/>
    </row>
    <row r="15" spans="1:108" ht="15" customHeight="1">
      <c r="A15" s="99" t="s">
        <v>26</v>
      </c>
      <c r="B15" s="100"/>
      <c r="C15" s="100"/>
      <c r="D15" s="100"/>
      <c r="E15" s="100"/>
      <c r="F15" s="100"/>
      <c r="G15" s="101"/>
      <c r="H15" s="18"/>
      <c r="I15" s="102" t="s">
        <v>18</v>
      </c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3"/>
      <c r="BJ15" s="104" t="s">
        <v>25</v>
      </c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6"/>
      <c r="BX15" s="78"/>
      <c r="BY15" s="108">
        <f>'[3]Произ. прогр кот№2'!BY23:DD23+'[3]Произ. прогр кот №4'!BY23:DD23+'[3]Произ. прог. кот з-да Промсвязь'!BY23:DD23</f>
        <v>2320.83</v>
      </c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9"/>
    </row>
    <row r="16" spans="1:108" ht="15" customHeight="1">
      <c r="A16" s="99" t="s">
        <v>27</v>
      </c>
      <c r="B16" s="100"/>
      <c r="C16" s="100"/>
      <c r="D16" s="100"/>
      <c r="E16" s="100"/>
      <c r="F16" s="100"/>
      <c r="G16" s="101"/>
      <c r="H16" s="18"/>
      <c r="I16" s="102" t="s">
        <v>20</v>
      </c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3"/>
      <c r="BJ16" s="104" t="s">
        <v>25</v>
      </c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6"/>
      <c r="BX16" s="142">
        <v>36.71</v>
      </c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4"/>
    </row>
    <row r="17" spans="1:108" ht="15" customHeight="1">
      <c r="A17" s="99" t="s">
        <v>28</v>
      </c>
      <c r="B17" s="100"/>
      <c r="C17" s="100"/>
      <c r="D17" s="100"/>
      <c r="E17" s="100"/>
      <c r="F17" s="100"/>
      <c r="G17" s="101"/>
      <c r="H17" s="18"/>
      <c r="I17" s="102" t="s">
        <v>22</v>
      </c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3"/>
      <c r="BJ17" s="104" t="s">
        <v>25</v>
      </c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6"/>
      <c r="BX17" s="142">
        <v>9.77</v>
      </c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  <c r="DD17" s="144"/>
    </row>
    <row r="18" spans="1:108" ht="15">
      <c r="A18" s="99" t="s">
        <v>59</v>
      </c>
      <c r="B18" s="100"/>
      <c r="C18" s="100"/>
      <c r="D18" s="100"/>
      <c r="E18" s="100"/>
      <c r="F18" s="100"/>
      <c r="G18" s="101"/>
      <c r="H18" s="18"/>
      <c r="I18" s="102" t="s">
        <v>60</v>
      </c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3"/>
      <c r="BJ18" s="104" t="s">
        <v>61</v>
      </c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6"/>
      <c r="BX18" s="107">
        <v>4751.668</v>
      </c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9"/>
    </row>
    <row r="19" spans="1:108" ht="15">
      <c r="A19" s="99"/>
      <c r="B19" s="100"/>
      <c r="C19" s="100"/>
      <c r="D19" s="100"/>
      <c r="E19" s="100"/>
      <c r="F19" s="100"/>
      <c r="G19" s="101"/>
      <c r="H19" s="18"/>
      <c r="I19" s="102" t="s">
        <v>62</v>
      </c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3"/>
      <c r="BJ19" s="104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6"/>
      <c r="BX19" s="107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9"/>
    </row>
    <row r="20" spans="1:108" ht="15">
      <c r="A20" s="99" t="s">
        <v>63</v>
      </c>
      <c r="B20" s="100"/>
      <c r="C20" s="100"/>
      <c r="D20" s="100"/>
      <c r="E20" s="100"/>
      <c r="F20" s="100"/>
      <c r="G20" s="101"/>
      <c r="H20" s="18"/>
      <c r="I20" s="102" t="s">
        <v>64</v>
      </c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3"/>
      <c r="BJ20" s="104" t="s">
        <v>61</v>
      </c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6"/>
      <c r="BX20" s="107">
        <v>3679.64</v>
      </c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9"/>
    </row>
  </sheetData>
  <sheetProtection/>
  <mergeCells count="53">
    <mergeCell ref="A1:DD1"/>
    <mergeCell ref="A2:DD2"/>
    <mergeCell ref="A3:DD3"/>
    <mergeCell ref="A5:DD5"/>
    <mergeCell ref="A6:DD6"/>
    <mergeCell ref="A8:G8"/>
    <mergeCell ref="H8:BI8"/>
    <mergeCell ref="BJ8:BW8"/>
    <mergeCell ref="BX8:DD8"/>
    <mergeCell ref="A10:G10"/>
    <mergeCell ref="I10:BI10"/>
    <mergeCell ref="BJ10:BW10"/>
    <mergeCell ref="BX10:DD10"/>
    <mergeCell ref="A11:G11"/>
    <mergeCell ref="I11:BI11"/>
    <mergeCell ref="BJ11:BW11"/>
    <mergeCell ref="BY11:DD11"/>
    <mergeCell ref="A12:G12"/>
    <mergeCell ref="I12:BI12"/>
    <mergeCell ref="BJ12:BW12"/>
    <mergeCell ref="BX12:DD12"/>
    <mergeCell ref="A13:G13"/>
    <mergeCell ref="I13:BI13"/>
    <mergeCell ref="BJ13:BW13"/>
    <mergeCell ref="BX13:DD13"/>
    <mergeCell ref="A14:G14"/>
    <mergeCell ref="I14:BI14"/>
    <mergeCell ref="BJ14:BW14"/>
    <mergeCell ref="BX14:DD14"/>
    <mergeCell ref="A15:G15"/>
    <mergeCell ref="I15:BI15"/>
    <mergeCell ref="BJ15:BW15"/>
    <mergeCell ref="BY15:DD15"/>
    <mergeCell ref="BX19:DD19"/>
    <mergeCell ref="A20:G20"/>
    <mergeCell ref="A16:G16"/>
    <mergeCell ref="I16:BI16"/>
    <mergeCell ref="BJ16:BW16"/>
    <mergeCell ref="BX16:DD16"/>
    <mergeCell ref="A17:G17"/>
    <mergeCell ref="I17:BI17"/>
    <mergeCell ref="BJ17:BW17"/>
    <mergeCell ref="BX17:DD17"/>
    <mergeCell ref="I20:BI20"/>
    <mergeCell ref="BJ20:BW20"/>
    <mergeCell ref="BX20:DD20"/>
    <mergeCell ref="A18:G18"/>
    <mergeCell ref="I18:BI18"/>
    <mergeCell ref="BJ18:BW18"/>
    <mergeCell ref="BX18:DD18"/>
    <mergeCell ref="A19:G19"/>
    <mergeCell ref="I19:BI19"/>
    <mergeCell ref="BJ19:BW19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O48"/>
  <sheetViews>
    <sheetView workbookViewId="0" topLeftCell="A5">
      <selection activeCell="D8" sqref="D8:AK20"/>
    </sheetView>
  </sheetViews>
  <sheetFormatPr defaultColWidth="11.57421875" defaultRowHeight="12.75"/>
  <cols>
    <col min="1" max="1" width="3.140625" style="20" customWidth="1"/>
    <col min="2" max="2" width="6.8515625" style="20" customWidth="1"/>
    <col min="3" max="3" width="40.140625" style="20" customWidth="1"/>
    <col min="4" max="5" width="11.00390625" style="20" customWidth="1"/>
    <col min="6" max="11" width="8.00390625" style="20" hidden="1" customWidth="1"/>
    <col min="12" max="12" width="11.00390625" style="20" customWidth="1"/>
    <col min="13" max="13" width="12.00390625" style="20" customWidth="1"/>
    <col min="14" max="19" width="8.00390625" style="20" hidden="1" customWidth="1"/>
    <col min="20" max="21" width="11.00390625" style="20" customWidth="1"/>
    <col min="22" max="27" width="8.00390625" style="20" hidden="1" customWidth="1"/>
    <col min="28" max="29" width="11.00390625" style="20" customWidth="1"/>
    <col min="30" max="35" width="8.00390625" style="20" hidden="1" customWidth="1"/>
    <col min="36" max="37" width="11.00390625" style="20" customWidth="1"/>
    <col min="38" max="16384" width="11.57421875" style="20" customWidth="1"/>
  </cols>
  <sheetData>
    <row r="4" spans="2:37" ht="42.75" customHeight="1">
      <c r="B4" s="125" t="s">
        <v>68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</row>
    <row r="5" ht="15" customHeight="1" thickBot="1">
      <c r="L5" s="21"/>
    </row>
    <row r="6" spans="2:38" ht="13.5" thickBot="1">
      <c r="B6" s="126" t="s">
        <v>30</v>
      </c>
      <c r="C6" s="128" t="s">
        <v>12</v>
      </c>
      <c r="D6" s="153" t="s">
        <v>31</v>
      </c>
      <c r="E6" s="131"/>
      <c r="F6" s="154" t="s">
        <v>69</v>
      </c>
      <c r="G6" s="153"/>
      <c r="H6" s="154" t="s">
        <v>70</v>
      </c>
      <c r="I6" s="153"/>
      <c r="J6" s="154" t="s">
        <v>71</v>
      </c>
      <c r="K6" s="153"/>
      <c r="L6" s="132" t="s">
        <v>32</v>
      </c>
      <c r="M6" s="133"/>
      <c r="N6" s="151" t="s">
        <v>72</v>
      </c>
      <c r="O6" s="152"/>
      <c r="P6" s="151" t="s">
        <v>73</v>
      </c>
      <c r="Q6" s="152"/>
      <c r="R6" s="151" t="s">
        <v>74</v>
      </c>
      <c r="S6" s="152"/>
      <c r="T6" s="132" t="s">
        <v>33</v>
      </c>
      <c r="U6" s="133"/>
      <c r="V6" s="151" t="s">
        <v>75</v>
      </c>
      <c r="W6" s="152"/>
      <c r="X6" s="151" t="s">
        <v>76</v>
      </c>
      <c r="Y6" s="152"/>
      <c r="Z6" s="151" t="s">
        <v>77</v>
      </c>
      <c r="AA6" s="152"/>
      <c r="AB6" s="132" t="s">
        <v>34</v>
      </c>
      <c r="AC6" s="133"/>
      <c r="AD6" s="151" t="s">
        <v>78</v>
      </c>
      <c r="AE6" s="152"/>
      <c r="AF6" s="151" t="s">
        <v>79</v>
      </c>
      <c r="AG6" s="152"/>
      <c r="AH6" s="151" t="s">
        <v>80</v>
      </c>
      <c r="AI6" s="152"/>
      <c r="AJ6" s="132" t="s">
        <v>35</v>
      </c>
      <c r="AK6" s="134"/>
      <c r="AL6" s="22"/>
    </row>
    <row r="7" spans="2:38" ht="13.5" thickBot="1">
      <c r="B7" s="127"/>
      <c r="C7" s="129"/>
      <c r="D7" s="79" t="s">
        <v>36</v>
      </c>
      <c r="E7" s="24" t="s">
        <v>37</v>
      </c>
      <c r="F7" s="79" t="s">
        <v>36</v>
      </c>
      <c r="G7" s="24" t="s">
        <v>37</v>
      </c>
      <c r="H7" s="79" t="s">
        <v>36</v>
      </c>
      <c r="I7" s="24" t="s">
        <v>37</v>
      </c>
      <c r="J7" s="79" t="s">
        <v>36</v>
      </c>
      <c r="K7" s="24" t="s">
        <v>37</v>
      </c>
      <c r="L7" s="80" t="s">
        <v>36</v>
      </c>
      <c r="M7" s="80" t="s">
        <v>37</v>
      </c>
      <c r="N7" s="79" t="s">
        <v>36</v>
      </c>
      <c r="O7" s="24" t="s">
        <v>37</v>
      </c>
      <c r="P7" s="79" t="s">
        <v>36</v>
      </c>
      <c r="Q7" s="24" t="s">
        <v>37</v>
      </c>
      <c r="R7" s="79" t="s">
        <v>36</v>
      </c>
      <c r="S7" s="24" t="s">
        <v>37</v>
      </c>
      <c r="T7" s="24" t="s">
        <v>36</v>
      </c>
      <c r="U7" s="24" t="s">
        <v>37</v>
      </c>
      <c r="V7" s="79" t="s">
        <v>36</v>
      </c>
      <c r="W7" s="24" t="s">
        <v>37</v>
      </c>
      <c r="X7" s="79" t="s">
        <v>36</v>
      </c>
      <c r="Y7" s="24" t="s">
        <v>37</v>
      </c>
      <c r="Z7" s="79" t="s">
        <v>36</v>
      </c>
      <c r="AA7" s="24" t="s">
        <v>37</v>
      </c>
      <c r="AB7" s="24" t="s">
        <v>36</v>
      </c>
      <c r="AC7" s="24" t="s">
        <v>37</v>
      </c>
      <c r="AD7" s="79" t="s">
        <v>36</v>
      </c>
      <c r="AE7" s="24" t="s">
        <v>37</v>
      </c>
      <c r="AF7" s="79" t="s">
        <v>36</v>
      </c>
      <c r="AG7" s="24" t="s">
        <v>37</v>
      </c>
      <c r="AH7" s="79" t="s">
        <v>36</v>
      </c>
      <c r="AI7" s="24" t="s">
        <v>37</v>
      </c>
      <c r="AJ7" s="24" t="s">
        <v>36</v>
      </c>
      <c r="AK7" s="25" t="s">
        <v>37</v>
      </c>
      <c r="AL7" s="22"/>
    </row>
    <row r="8" spans="2:41" ht="24" customHeight="1">
      <c r="B8" s="26">
        <v>1</v>
      </c>
      <c r="C8" s="81" t="s">
        <v>38</v>
      </c>
      <c r="D8" s="164">
        <v>0</v>
      </c>
      <c r="E8" s="164">
        <v>0</v>
      </c>
      <c r="F8" s="164">
        <v>0</v>
      </c>
      <c r="G8" s="164">
        <v>0</v>
      </c>
      <c r="H8" s="164">
        <v>0</v>
      </c>
      <c r="I8" s="164">
        <v>0</v>
      </c>
      <c r="J8" s="164">
        <v>0</v>
      </c>
      <c r="K8" s="164">
        <v>0</v>
      </c>
      <c r="L8" s="164">
        <v>0</v>
      </c>
      <c r="M8" s="164">
        <v>0</v>
      </c>
      <c r="N8" s="164">
        <v>0</v>
      </c>
      <c r="O8" s="164">
        <v>0</v>
      </c>
      <c r="P8" s="164">
        <v>0</v>
      </c>
      <c r="Q8" s="164">
        <v>0</v>
      </c>
      <c r="R8" s="164">
        <v>0</v>
      </c>
      <c r="S8" s="164">
        <v>0</v>
      </c>
      <c r="T8" s="164">
        <v>0</v>
      </c>
      <c r="U8" s="164">
        <v>0</v>
      </c>
      <c r="V8" s="164">
        <v>0</v>
      </c>
      <c r="W8" s="164">
        <v>0</v>
      </c>
      <c r="X8" s="164">
        <v>0</v>
      </c>
      <c r="Y8" s="164">
        <v>0</v>
      </c>
      <c r="Z8" s="164">
        <v>0</v>
      </c>
      <c r="AA8" s="164">
        <v>0</v>
      </c>
      <c r="AB8" s="164">
        <v>0</v>
      </c>
      <c r="AC8" s="164">
        <v>0</v>
      </c>
      <c r="AD8" s="164">
        <v>0</v>
      </c>
      <c r="AE8" s="164">
        <v>0</v>
      </c>
      <c r="AF8" s="164">
        <v>0</v>
      </c>
      <c r="AG8" s="164">
        <v>0</v>
      </c>
      <c r="AH8" s="164">
        <v>0</v>
      </c>
      <c r="AI8" s="164">
        <v>0</v>
      </c>
      <c r="AJ8" s="164">
        <v>0</v>
      </c>
      <c r="AK8" s="172">
        <v>0</v>
      </c>
      <c r="AL8" s="22"/>
      <c r="AN8" s="83"/>
      <c r="AO8" s="83"/>
    </row>
    <row r="9" spans="2:41" ht="24" customHeight="1">
      <c r="B9" s="32">
        <v>2</v>
      </c>
      <c r="C9" s="84" t="s">
        <v>39</v>
      </c>
      <c r="D9" s="164">
        <v>0</v>
      </c>
      <c r="E9" s="164">
        <v>0</v>
      </c>
      <c r="F9" s="164">
        <v>0</v>
      </c>
      <c r="G9" s="164">
        <v>0</v>
      </c>
      <c r="H9" s="164">
        <v>0</v>
      </c>
      <c r="I9" s="164">
        <v>0</v>
      </c>
      <c r="J9" s="164">
        <v>0</v>
      </c>
      <c r="K9" s="164">
        <v>0</v>
      </c>
      <c r="L9" s="164">
        <v>0</v>
      </c>
      <c r="M9" s="164">
        <v>0</v>
      </c>
      <c r="N9" s="164">
        <v>0</v>
      </c>
      <c r="O9" s="164">
        <v>0</v>
      </c>
      <c r="P9" s="164">
        <v>0</v>
      </c>
      <c r="Q9" s="164">
        <v>0</v>
      </c>
      <c r="R9" s="164">
        <v>0</v>
      </c>
      <c r="S9" s="164">
        <v>0</v>
      </c>
      <c r="T9" s="164">
        <v>0</v>
      </c>
      <c r="U9" s="164">
        <v>0</v>
      </c>
      <c r="V9" s="164">
        <v>0</v>
      </c>
      <c r="W9" s="164">
        <v>0</v>
      </c>
      <c r="X9" s="164">
        <v>0</v>
      </c>
      <c r="Y9" s="164">
        <v>0</v>
      </c>
      <c r="Z9" s="164">
        <v>0</v>
      </c>
      <c r="AA9" s="164">
        <v>0</v>
      </c>
      <c r="AB9" s="164">
        <v>0</v>
      </c>
      <c r="AC9" s="164">
        <v>0</v>
      </c>
      <c r="AD9" s="164">
        <v>0</v>
      </c>
      <c r="AE9" s="164">
        <v>0</v>
      </c>
      <c r="AF9" s="164">
        <v>0</v>
      </c>
      <c r="AG9" s="164">
        <v>0</v>
      </c>
      <c r="AH9" s="164">
        <v>0</v>
      </c>
      <c r="AI9" s="164">
        <v>0</v>
      </c>
      <c r="AJ9" s="164">
        <v>0</v>
      </c>
      <c r="AK9" s="172">
        <v>0</v>
      </c>
      <c r="AL9" s="22"/>
      <c r="AN9" s="83"/>
      <c r="AO9" s="83"/>
    </row>
    <row r="10" spans="2:41" ht="32.25" customHeight="1">
      <c r="B10" s="32">
        <v>3</v>
      </c>
      <c r="C10" s="84" t="s">
        <v>40</v>
      </c>
      <c r="D10" s="164">
        <v>0</v>
      </c>
      <c r="E10" s="164">
        <v>0</v>
      </c>
      <c r="F10" s="164">
        <v>0</v>
      </c>
      <c r="G10" s="164">
        <v>0</v>
      </c>
      <c r="H10" s="164">
        <v>0</v>
      </c>
      <c r="I10" s="164">
        <v>0</v>
      </c>
      <c r="J10" s="164">
        <v>0</v>
      </c>
      <c r="K10" s="164">
        <v>0</v>
      </c>
      <c r="L10" s="164">
        <v>0</v>
      </c>
      <c r="M10" s="164">
        <v>0</v>
      </c>
      <c r="N10" s="164">
        <v>0</v>
      </c>
      <c r="O10" s="164">
        <v>0</v>
      </c>
      <c r="P10" s="164">
        <v>0</v>
      </c>
      <c r="Q10" s="164">
        <v>0</v>
      </c>
      <c r="R10" s="164">
        <v>0</v>
      </c>
      <c r="S10" s="164">
        <v>0</v>
      </c>
      <c r="T10" s="164">
        <v>0</v>
      </c>
      <c r="U10" s="164">
        <v>0</v>
      </c>
      <c r="V10" s="164">
        <v>0</v>
      </c>
      <c r="W10" s="164">
        <v>0</v>
      </c>
      <c r="X10" s="164">
        <v>0</v>
      </c>
      <c r="Y10" s="164">
        <v>0</v>
      </c>
      <c r="Z10" s="164">
        <v>0</v>
      </c>
      <c r="AA10" s="164">
        <v>0</v>
      </c>
      <c r="AB10" s="164">
        <v>0</v>
      </c>
      <c r="AC10" s="164">
        <v>0</v>
      </c>
      <c r="AD10" s="164">
        <v>0</v>
      </c>
      <c r="AE10" s="164">
        <v>0</v>
      </c>
      <c r="AF10" s="164">
        <v>0</v>
      </c>
      <c r="AG10" s="164">
        <v>0</v>
      </c>
      <c r="AH10" s="164">
        <v>0</v>
      </c>
      <c r="AI10" s="164">
        <v>0</v>
      </c>
      <c r="AJ10" s="164">
        <v>0</v>
      </c>
      <c r="AK10" s="172">
        <v>0</v>
      </c>
      <c r="AL10" s="22"/>
      <c r="AN10" s="83"/>
      <c r="AO10" s="83"/>
    </row>
    <row r="11" spans="2:41" ht="24" customHeight="1">
      <c r="B11" s="32">
        <v>4</v>
      </c>
      <c r="C11" s="84" t="s">
        <v>41</v>
      </c>
      <c r="D11" s="156">
        <v>38.9628802</v>
      </c>
      <c r="E11" s="156">
        <v>4.73693</v>
      </c>
      <c r="F11" s="156">
        <v>3.631309</v>
      </c>
      <c r="G11" s="156">
        <v>0.44638999999999995</v>
      </c>
      <c r="H11" s="156">
        <v>3.447567</v>
      </c>
      <c r="I11" s="156">
        <v>0.40165</v>
      </c>
      <c r="J11" s="156">
        <v>3.537877</v>
      </c>
      <c r="K11" s="156">
        <v>0.43378</v>
      </c>
      <c r="L11" s="156">
        <v>10.616753</v>
      </c>
      <c r="M11" s="156">
        <v>1.28182</v>
      </c>
      <c r="N11" s="156">
        <v>3.3875248</v>
      </c>
      <c r="O11" s="156">
        <v>0.40646</v>
      </c>
      <c r="P11" s="156">
        <v>3.315042</v>
      </c>
      <c r="Q11" s="156">
        <v>0.40686999999999995</v>
      </c>
      <c r="R11" s="156">
        <v>3.2594070000000004</v>
      </c>
      <c r="S11" s="156">
        <v>0.38251999999999997</v>
      </c>
      <c r="T11" s="156">
        <v>9.961973799999999</v>
      </c>
      <c r="U11" s="156">
        <v>1.1958499999999999</v>
      </c>
      <c r="V11" s="156">
        <v>2.975287</v>
      </c>
      <c r="W11" s="156">
        <v>0.32956</v>
      </c>
      <c r="X11" s="156">
        <v>3.0387959999999996</v>
      </c>
      <c r="Y11" s="156">
        <v>0.32021</v>
      </c>
      <c r="Z11" s="156">
        <v>2.9214323999999996</v>
      </c>
      <c r="AA11" s="156">
        <v>0.40483</v>
      </c>
      <c r="AB11" s="156">
        <v>8.9355154</v>
      </c>
      <c r="AC11" s="156">
        <v>1.0546000000000002</v>
      </c>
      <c r="AD11" s="156">
        <v>3.109326</v>
      </c>
      <c r="AE11" s="156">
        <v>0.41175000000000006</v>
      </c>
      <c r="AF11" s="156">
        <v>3.253034</v>
      </c>
      <c r="AG11" s="156">
        <v>0.40405</v>
      </c>
      <c r="AH11" s="156">
        <v>3.086278</v>
      </c>
      <c r="AI11" s="156">
        <v>0.38886000000000004</v>
      </c>
      <c r="AJ11" s="156">
        <v>9.448637999999999</v>
      </c>
      <c r="AK11" s="173">
        <v>1.20466</v>
      </c>
      <c r="AL11" s="22"/>
      <c r="AN11" s="83"/>
      <c r="AO11" s="83"/>
    </row>
    <row r="12" spans="2:41" ht="24" customHeight="1">
      <c r="B12" s="32">
        <v>5</v>
      </c>
      <c r="C12" s="84" t="s">
        <v>42</v>
      </c>
      <c r="D12" s="156">
        <v>38.9628802</v>
      </c>
      <c r="E12" s="156">
        <v>4.73693</v>
      </c>
      <c r="F12" s="156">
        <v>3.631309</v>
      </c>
      <c r="G12" s="156">
        <v>0.44638999999999995</v>
      </c>
      <c r="H12" s="156">
        <v>3.447567</v>
      </c>
      <c r="I12" s="156">
        <v>0.40165</v>
      </c>
      <c r="J12" s="156">
        <v>3.537877</v>
      </c>
      <c r="K12" s="156">
        <v>0.43378</v>
      </c>
      <c r="L12" s="156">
        <v>10.616753</v>
      </c>
      <c r="M12" s="156">
        <v>1.28182</v>
      </c>
      <c r="N12" s="156">
        <v>3.3875248</v>
      </c>
      <c r="O12" s="156">
        <v>0.40646</v>
      </c>
      <c r="P12" s="156">
        <v>3.315042</v>
      </c>
      <c r="Q12" s="156">
        <v>0.40686999999999995</v>
      </c>
      <c r="R12" s="156">
        <v>3.2594070000000004</v>
      </c>
      <c r="S12" s="156">
        <v>0.38251999999999997</v>
      </c>
      <c r="T12" s="156">
        <v>9.961973799999999</v>
      </c>
      <c r="U12" s="156">
        <v>1.1958499999999999</v>
      </c>
      <c r="V12" s="156">
        <v>2.975287</v>
      </c>
      <c r="W12" s="156">
        <v>0.32956</v>
      </c>
      <c r="X12" s="156">
        <v>3.0387959999999996</v>
      </c>
      <c r="Y12" s="156">
        <v>0.32021</v>
      </c>
      <c r="Z12" s="156">
        <v>2.9214323999999996</v>
      </c>
      <c r="AA12" s="156">
        <v>0.40483</v>
      </c>
      <c r="AB12" s="156">
        <v>8.9355154</v>
      </c>
      <c r="AC12" s="156">
        <v>1.0546000000000002</v>
      </c>
      <c r="AD12" s="156">
        <v>3.109326</v>
      </c>
      <c r="AE12" s="156">
        <v>0.41175000000000006</v>
      </c>
      <c r="AF12" s="156">
        <v>3.253034</v>
      </c>
      <c r="AG12" s="156">
        <v>0.40405</v>
      </c>
      <c r="AH12" s="156">
        <v>3.086278</v>
      </c>
      <c r="AI12" s="156">
        <v>0.38886000000000004</v>
      </c>
      <c r="AJ12" s="156">
        <v>9.448637999999999</v>
      </c>
      <c r="AK12" s="173">
        <v>1.20466</v>
      </c>
      <c r="AL12" s="22"/>
      <c r="AN12" s="83"/>
      <c r="AO12" s="83"/>
    </row>
    <row r="13" spans="2:41" ht="24" customHeight="1">
      <c r="B13" s="32">
        <v>6</v>
      </c>
      <c r="C13" s="84" t="s">
        <v>43</v>
      </c>
      <c r="D13" s="156">
        <v>1.1856301999999999</v>
      </c>
      <c r="E13" s="156">
        <v>2.36962</v>
      </c>
      <c r="F13" s="156">
        <v>0.10822899999999999</v>
      </c>
      <c r="G13" s="156">
        <v>0.23393999999999998</v>
      </c>
      <c r="H13" s="156">
        <v>0.09991699999999999</v>
      </c>
      <c r="I13" s="156">
        <v>0.19978</v>
      </c>
      <c r="J13" s="156">
        <v>0.10553699999999999</v>
      </c>
      <c r="K13" s="156">
        <v>0.21166999999999997</v>
      </c>
      <c r="L13" s="156">
        <v>0.31368299999999993</v>
      </c>
      <c r="M13" s="156">
        <v>0.6453899999999999</v>
      </c>
      <c r="N13" s="156">
        <v>0.1054948</v>
      </c>
      <c r="O13" s="156">
        <v>0.19940999999999998</v>
      </c>
      <c r="P13" s="156">
        <v>0.095342</v>
      </c>
      <c r="Q13" s="156">
        <v>0.20367999999999997</v>
      </c>
      <c r="R13" s="156">
        <v>0.09154699999999999</v>
      </c>
      <c r="S13" s="156">
        <v>0.18298999999999999</v>
      </c>
      <c r="T13" s="156">
        <v>0.29238379999999997</v>
      </c>
      <c r="U13" s="156">
        <v>0.5860799999999999</v>
      </c>
      <c r="V13" s="156">
        <v>0.090847</v>
      </c>
      <c r="W13" s="156">
        <v>0.14783000000000002</v>
      </c>
      <c r="X13" s="156">
        <v>0.088816</v>
      </c>
      <c r="Y13" s="156">
        <v>0.13424999999999998</v>
      </c>
      <c r="Z13" s="156">
        <v>0.0864524</v>
      </c>
      <c r="AA13" s="156">
        <v>0.22604000000000002</v>
      </c>
      <c r="AB13" s="156">
        <v>0.2661154</v>
      </c>
      <c r="AC13" s="156">
        <v>0.50812</v>
      </c>
      <c r="AD13" s="156">
        <v>0.104676</v>
      </c>
      <c r="AE13" s="156">
        <v>0.22278000000000003</v>
      </c>
      <c r="AF13" s="156">
        <v>0.10569400000000001</v>
      </c>
      <c r="AG13" s="156">
        <v>0.20599</v>
      </c>
      <c r="AH13" s="156">
        <v>0.103078</v>
      </c>
      <c r="AI13" s="156">
        <v>0.20126</v>
      </c>
      <c r="AJ13" s="156">
        <v>0.31344799999999995</v>
      </c>
      <c r="AK13" s="173">
        <v>0.6300300000000001</v>
      </c>
      <c r="AL13" s="22"/>
      <c r="AN13" s="83"/>
      <c r="AO13" s="83"/>
    </row>
    <row r="14" spans="2:41" ht="24" customHeight="1">
      <c r="B14" s="32">
        <v>7</v>
      </c>
      <c r="C14" s="84" t="s">
        <v>44</v>
      </c>
      <c r="D14" s="85">
        <v>0.0304297370706183</v>
      </c>
      <c r="E14" s="85">
        <v>0.5002438288089542</v>
      </c>
      <c r="F14" s="86">
        <v>0.02980440386648451</v>
      </c>
      <c r="G14" s="86">
        <v>0.5240708797240081</v>
      </c>
      <c r="H14" s="86">
        <v>0.028981887806676418</v>
      </c>
      <c r="I14" s="86">
        <v>0.49739823229179636</v>
      </c>
      <c r="J14" s="86">
        <v>0.029830601798762364</v>
      </c>
      <c r="K14" s="86">
        <v>0.48796625017289863</v>
      </c>
      <c r="L14" s="85">
        <v>0.0886168934719233</v>
      </c>
      <c r="M14" s="85">
        <v>1.509435362188703</v>
      </c>
      <c r="N14" s="85">
        <v>0.031142148391061227</v>
      </c>
      <c r="O14" s="85">
        <v>0.4906017812330856</v>
      </c>
      <c r="P14" s="85">
        <v>0.028760419928314632</v>
      </c>
      <c r="Q14" s="85">
        <v>0.5006021579374247</v>
      </c>
      <c r="R14" s="85">
        <v>0.02808701091947093</v>
      </c>
      <c r="S14" s="85">
        <v>0.4783802154135732</v>
      </c>
      <c r="T14" s="85">
        <v>0.08798957923884679</v>
      </c>
      <c r="U14" s="85">
        <v>1.4695841545840835</v>
      </c>
      <c r="V14" s="85">
        <v>0.03053386110314736</v>
      </c>
      <c r="W14" s="85">
        <v>0.4485677873528341</v>
      </c>
      <c r="X14" s="85">
        <v>0.029227365048525803</v>
      </c>
      <c r="Y14" s="85">
        <v>0.41925611317572836</v>
      </c>
      <c r="Z14" s="85">
        <v>0.02959246977612763</v>
      </c>
      <c r="AA14" s="85">
        <v>0.558357829212262</v>
      </c>
      <c r="AB14" s="85">
        <v>0.08935369592780079</v>
      </c>
      <c r="AC14" s="85">
        <v>1.4261817297408244</v>
      </c>
      <c r="AD14" s="85">
        <v>0.03366517373861731</v>
      </c>
      <c r="AE14" s="85">
        <v>0.5410564663023679</v>
      </c>
      <c r="AF14" s="85">
        <v>0.032490899265116814</v>
      </c>
      <c r="AG14" s="85">
        <v>0.509813141937879</v>
      </c>
      <c r="AH14" s="85">
        <v>0.03339880594035923</v>
      </c>
      <c r="AI14" s="85">
        <v>0.5175641619091703</v>
      </c>
      <c r="AJ14" s="85">
        <v>0.09955487894409337</v>
      </c>
      <c r="AK14" s="174">
        <v>1.5684337701494173</v>
      </c>
      <c r="AL14" s="22"/>
      <c r="AN14" s="83"/>
      <c r="AO14" s="83"/>
    </row>
    <row r="15" spans="2:41" ht="32.25" customHeight="1">
      <c r="B15" s="32">
        <v>8</v>
      </c>
      <c r="C15" s="84" t="s">
        <v>45</v>
      </c>
      <c r="D15" s="164">
        <v>0</v>
      </c>
      <c r="E15" s="164">
        <v>0</v>
      </c>
      <c r="F15" s="164">
        <v>0</v>
      </c>
      <c r="G15" s="164">
        <v>0</v>
      </c>
      <c r="H15" s="164">
        <v>0</v>
      </c>
      <c r="I15" s="164">
        <v>0</v>
      </c>
      <c r="J15" s="164">
        <v>0</v>
      </c>
      <c r="K15" s="164">
        <v>0</v>
      </c>
      <c r="L15" s="164">
        <v>0</v>
      </c>
      <c r="M15" s="164">
        <v>0</v>
      </c>
      <c r="N15" s="164">
        <v>0</v>
      </c>
      <c r="O15" s="164">
        <v>0</v>
      </c>
      <c r="P15" s="164">
        <v>0</v>
      </c>
      <c r="Q15" s="164">
        <v>0</v>
      </c>
      <c r="R15" s="164">
        <v>0</v>
      </c>
      <c r="S15" s="164">
        <v>0</v>
      </c>
      <c r="T15" s="164">
        <v>0</v>
      </c>
      <c r="U15" s="164">
        <v>0</v>
      </c>
      <c r="V15" s="164">
        <v>0</v>
      </c>
      <c r="W15" s="164">
        <v>0</v>
      </c>
      <c r="X15" s="164">
        <v>0</v>
      </c>
      <c r="Y15" s="164">
        <v>0</v>
      </c>
      <c r="Z15" s="164">
        <v>0</v>
      </c>
      <c r="AA15" s="164">
        <v>0</v>
      </c>
      <c r="AB15" s="164">
        <v>0</v>
      </c>
      <c r="AC15" s="164">
        <v>0</v>
      </c>
      <c r="AD15" s="164">
        <v>0</v>
      </c>
      <c r="AE15" s="164">
        <v>0</v>
      </c>
      <c r="AF15" s="164">
        <v>0</v>
      </c>
      <c r="AG15" s="164">
        <v>0</v>
      </c>
      <c r="AH15" s="164">
        <v>0</v>
      </c>
      <c r="AI15" s="164">
        <v>0</v>
      </c>
      <c r="AJ15" s="164">
        <v>0</v>
      </c>
      <c r="AK15" s="172">
        <v>0</v>
      </c>
      <c r="AL15" s="22"/>
      <c r="AN15" s="83"/>
      <c r="AO15" s="83"/>
    </row>
    <row r="16" spans="2:41" ht="32.25" customHeight="1">
      <c r="B16" s="32">
        <v>9</v>
      </c>
      <c r="C16" s="84" t="s">
        <v>46</v>
      </c>
      <c r="D16" s="156">
        <v>37.77725</v>
      </c>
      <c r="E16" s="156">
        <v>2.36731</v>
      </c>
      <c r="F16" s="156">
        <v>3.52308</v>
      </c>
      <c r="G16" s="156">
        <v>0.21245000000000003</v>
      </c>
      <c r="H16" s="156">
        <v>3.34765</v>
      </c>
      <c r="I16" s="156">
        <v>0.20187</v>
      </c>
      <c r="J16" s="156">
        <v>3.43234</v>
      </c>
      <c r="K16" s="156">
        <v>0.22211</v>
      </c>
      <c r="L16" s="156">
        <v>10.30307</v>
      </c>
      <c r="M16" s="156">
        <v>0.63643</v>
      </c>
      <c r="N16" s="156">
        <v>3.28203</v>
      </c>
      <c r="O16" s="156">
        <v>0.20705</v>
      </c>
      <c r="P16" s="156">
        <v>3.2196999999999996</v>
      </c>
      <c r="Q16" s="156">
        <v>0.20319</v>
      </c>
      <c r="R16" s="156">
        <v>3.16786</v>
      </c>
      <c r="S16" s="156">
        <v>0.19952999999999999</v>
      </c>
      <c r="T16" s="156">
        <v>9.66959</v>
      </c>
      <c r="U16" s="156">
        <v>0.6097699999999999</v>
      </c>
      <c r="V16" s="156">
        <v>2.8844399999999997</v>
      </c>
      <c r="W16" s="156">
        <v>0.18173</v>
      </c>
      <c r="X16" s="156">
        <v>2.94998</v>
      </c>
      <c r="Y16" s="156">
        <v>0.18596000000000001</v>
      </c>
      <c r="Z16" s="156">
        <v>2.83498</v>
      </c>
      <c r="AA16" s="156">
        <v>0.17879</v>
      </c>
      <c r="AB16" s="156">
        <v>8.6694</v>
      </c>
      <c r="AC16" s="156">
        <v>0.5464800000000001</v>
      </c>
      <c r="AD16" s="156">
        <v>3.00465</v>
      </c>
      <c r="AE16" s="156">
        <v>0.18897</v>
      </c>
      <c r="AF16" s="156">
        <v>3.14734</v>
      </c>
      <c r="AG16" s="156">
        <v>0.19805999999999999</v>
      </c>
      <c r="AH16" s="156">
        <v>2.9832</v>
      </c>
      <c r="AI16" s="156">
        <v>0.18760000000000002</v>
      </c>
      <c r="AJ16" s="156">
        <v>9.135190000000001</v>
      </c>
      <c r="AK16" s="173">
        <v>0.57463</v>
      </c>
      <c r="AL16" s="22"/>
      <c r="AN16" s="83"/>
      <c r="AO16" s="83"/>
    </row>
    <row r="17" spans="2:41" ht="24" customHeight="1">
      <c r="B17" s="41" t="s">
        <v>47</v>
      </c>
      <c r="C17" s="84" t="s">
        <v>48</v>
      </c>
      <c r="D17" s="156">
        <v>37.04325</v>
      </c>
      <c r="E17" s="156">
        <v>2.32083</v>
      </c>
      <c r="F17" s="156">
        <v>3.47748</v>
      </c>
      <c r="G17" s="156">
        <v>0.2097</v>
      </c>
      <c r="H17" s="156">
        <v>3.24385</v>
      </c>
      <c r="I17" s="156">
        <v>0.19561</v>
      </c>
      <c r="J17" s="156">
        <v>3.35574</v>
      </c>
      <c r="K17" s="156">
        <v>0.21719</v>
      </c>
      <c r="L17" s="156">
        <v>10.07707</v>
      </c>
      <c r="M17" s="156">
        <v>0.6224999999999999</v>
      </c>
      <c r="N17" s="156">
        <v>3.21523</v>
      </c>
      <c r="O17" s="156">
        <v>0.20276</v>
      </c>
      <c r="P17" s="156">
        <v>3.1586999999999996</v>
      </c>
      <c r="Q17" s="156">
        <v>0.19923000000000002</v>
      </c>
      <c r="R17" s="156">
        <v>3.1258600000000003</v>
      </c>
      <c r="S17" s="156">
        <v>0.19682</v>
      </c>
      <c r="T17" s="156">
        <v>9.49979</v>
      </c>
      <c r="U17" s="156">
        <v>0.5988100000000001</v>
      </c>
      <c r="V17" s="156">
        <v>2.82744</v>
      </c>
      <c r="W17" s="156">
        <v>0.17804</v>
      </c>
      <c r="X17" s="156">
        <v>2.92198</v>
      </c>
      <c r="Y17" s="156">
        <v>0.18415</v>
      </c>
      <c r="Z17" s="156">
        <v>2.78498</v>
      </c>
      <c r="AA17" s="156">
        <v>0.17554999999999998</v>
      </c>
      <c r="AB17" s="156">
        <v>8.5344</v>
      </c>
      <c r="AC17" s="156">
        <v>0.5377400000000001</v>
      </c>
      <c r="AD17" s="156">
        <v>2.96465</v>
      </c>
      <c r="AE17" s="156">
        <v>0.18639</v>
      </c>
      <c r="AF17" s="156">
        <v>3.04674</v>
      </c>
      <c r="AG17" s="156">
        <v>0.19179999999999997</v>
      </c>
      <c r="AH17" s="156">
        <v>2.9206</v>
      </c>
      <c r="AI17" s="156">
        <v>0.18359</v>
      </c>
      <c r="AJ17" s="156">
        <v>8.931989999999999</v>
      </c>
      <c r="AK17" s="173">
        <v>0.56178</v>
      </c>
      <c r="AL17" s="22"/>
      <c r="AN17" s="83"/>
      <c r="AO17" s="83"/>
    </row>
    <row r="18" spans="2:41" ht="24" customHeight="1">
      <c r="B18" s="41" t="s">
        <v>49</v>
      </c>
      <c r="C18" s="84" t="s">
        <v>50</v>
      </c>
      <c r="D18" s="156">
        <v>0.573</v>
      </c>
      <c r="E18" s="156">
        <v>0.03671</v>
      </c>
      <c r="F18" s="156">
        <v>0.032</v>
      </c>
      <c r="G18" s="156">
        <v>0.00193</v>
      </c>
      <c r="H18" s="156">
        <v>0.089</v>
      </c>
      <c r="I18" s="156">
        <v>0.00537</v>
      </c>
      <c r="J18" s="156">
        <v>0.063</v>
      </c>
      <c r="K18" s="156">
        <v>0.0041</v>
      </c>
      <c r="L18" s="156">
        <v>0.184</v>
      </c>
      <c r="M18" s="156">
        <v>0.0114</v>
      </c>
      <c r="N18" s="156">
        <v>0.055</v>
      </c>
      <c r="O18" s="156">
        <v>0.00358</v>
      </c>
      <c r="P18" s="156">
        <v>0.057</v>
      </c>
      <c r="Q18" s="156">
        <v>0.00371</v>
      </c>
      <c r="R18" s="156">
        <v>0.036</v>
      </c>
      <c r="S18" s="156">
        <v>0.00234</v>
      </c>
      <c r="T18" s="156">
        <v>0.148</v>
      </c>
      <c r="U18" s="156">
        <v>0.00963</v>
      </c>
      <c r="V18" s="156">
        <v>0.053</v>
      </c>
      <c r="W18" s="156">
        <v>0.00345</v>
      </c>
      <c r="X18" s="156">
        <v>0.024</v>
      </c>
      <c r="Y18" s="156">
        <v>0.00156</v>
      </c>
      <c r="Z18" s="156">
        <v>0.045</v>
      </c>
      <c r="AA18" s="156">
        <v>0.00293</v>
      </c>
      <c r="AB18" s="156">
        <v>0.122</v>
      </c>
      <c r="AC18" s="156">
        <v>0.00794</v>
      </c>
      <c r="AD18" s="156">
        <v>0.031</v>
      </c>
      <c r="AE18" s="156">
        <v>0.00202</v>
      </c>
      <c r="AF18" s="156">
        <v>0.042</v>
      </c>
      <c r="AG18" s="156">
        <v>0.00273</v>
      </c>
      <c r="AH18" s="156">
        <v>0.046</v>
      </c>
      <c r="AI18" s="156">
        <v>0.00299</v>
      </c>
      <c r="AJ18" s="156">
        <v>0.11900000000000001</v>
      </c>
      <c r="AK18" s="173">
        <v>0.00774</v>
      </c>
      <c r="AL18" s="22"/>
      <c r="AN18" s="83"/>
      <c r="AO18" s="83"/>
    </row>
    <row r="19" spans="2:41" ht="24" customHeight="1">
      <c r="B19" s="41" t="s">
        <v>51</v>
      </c>
      <c r="C19" s="84" t="s">
        <v>52</v>
      </c>
      <c r="D19" s="156">
        <v>0.161</v>
      </c>
      <c r="E19" s="156">
        <v>0.009770000000000001</v>
      </c>
      <c r="F19" s="156">
        <v>0.013600000000000001</v>
      </c>
      <c r="G19" s="156">
        <v>0.0008200000000000001</v>
      </c>
      <c r="H19" s="156">
        <v>0.0148</v>
      </c>
      <c r="I19" s="156">
        <v>0.00089</v>
      </c>
      <c r="J19" s="156">
        <v>0.013600000000000001</v>
      </c>
      <c r="K19" s="156">
        <v>0.00082</v>
      </c>
      <c r="L19" s="156">
        <v>0.041999999999999996</v>
      </c>
      <c r="M19" s="156">
        <v>0.00253</v>
      </c>
      <c r="N19" s="156">
        <v>0.011799999999999998</v>
      </c>
      <c r="O19" s="156">
        <v>0.00071</v>
      </c>
      <c r="P19" s="156">
        <v>0.004</v>
      </c>
      <c r="Q19" s="156">
        <v>0.00025</v>
      </c>
      <c r="R19" s="156">
        <v>0.006</v>
      </c>
      <c r="S19" s="156">
        <v>0.00037</v>
      </c>
      <c r="T19" s="156">
        <v>0.021800000000000003</v>
      </c>
      <c r="U19" s="156">
        <v>0.00133</v>
      </c>
      <c r="V19" s="156">
        <v>0.004</v>
      </c>
      <c r="W19" s="156">
        <v>0.00024</v>
      </c>
      <c r="X19" s="156">
        <v>0.004</v>
      </c>
      <c r="Y19" s="156">
        <v>0.00025</v>
      </c>
      <c r="Z19" s="156">
        <v>0.005</v>
      </c>
      <c r="AA19" s="156">
        <v>0.00031</v>
      </c>
      <c r="AB19" s="156">
        <v>0.013000000000000001</v>
      </c>
      <c r="AC19" s="156">
        <v>0.0008</v>
      </c>
      <c r="AD19" s="156">
        <v>0.009000000000000001</v>
      </c>
      <c r="AE19" s="156">
        <v>0.0005600000000000001</v>
      </c>
      <c r="AF19" s="156">
        <v>0.0586</v>
      </c>
      <c r="AG19" s="156">
        <v>0.0035299999999999997</v>
      </c>
      <c r="AH19" s="156">
        <v>0.0166</v>
      </c>
      <c r="AI19" s="156">
        <v>0.00102</v>
      </c>
      <c r="AJ19" s="156">
        <v>0.0842</v>
      </c>
      <c r="AK19" s="173">
        <v>0.005109999999999999</v>
      </c>
      <c r="AL19" s="22"/>
      <c r="AN19" s="83"/>
      <c r="AO19" s="83"/>
    </row>
    <row r="20" spans="2:38" ht="24" customHeight="1" thickBot="1">
      <c r="B20" s="43" t="s">
        <v>53</v>
      </c>
      <c r="C20" s="88" t="s">
        <v>54</v>
      </c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175"/>
      <c r="AL20" s="22"/>
    </row>
    <row r="21" spans="2:12" ht="8.25" customHeight="1">
      <c r="B21" s="49"/>
      <c r="C21" s="50"/>
      <c r="D21" s="51"/>
      <c r="E21" s="51"/>
      <c r="F21" s="51"/>
      <c r="G21" s="51"/>
      <c r="H21" s="51"/>
      <c r="I21" s="51"/>
      <c r="J21" s="51"/>
      <c r="K21" s="51"/>
      <c r="L21" s="49"/>
    </row>
    <row r="22" spans="2:19" ht="24.75" customHeight="1">
      <c r="B22" s="138"/>
      <c r="C22" s="138"/>
      <c r="D22" s="138"/>
      <c r="E22" s="138"/>
      <c r="F22" s="53"/>
      <c r="G22" s="53"/>
      <c r="H22" s="53"/>
      <c r="I22" s="53"/>
      <c r="J22" s="53"/>
      <c r="K22" s="53"/>
      <c r="L22" s="89">
        <f>L16+T16+AB16+AJ16</f>
        <v>37.777249999999995</v>
      </c>
      <c r="M22" s="90">
        <f>M16+U16+AC16+AK16</f>
        <v>2.36731</v>
      </c>
      <c r="N22" s="90"/>
      <c r="O22" s="90"/>
      <c r="P22" s="90"/>
      <c r="Q22" s="90"/>
      <c r="R22" s="90"/>
      <c r="S22" s="90"/>
    </row>
    <row r="23" spans="2:12" ht="13.5" customHeight="1">
      <c r="B23" s="49"/>
      <c r="C23" s="50"/>
      <c r="D23" s="91"/>
      <c r="E23" s="91"/>
      <c r="F23" s="51"/>
      <c r="G23" s="51"/>
      <c r="H23" s="51"/>
      <c r="I23" s="51"/>
      <c r="J23" s="51"/>
      <c r="K23" s="51"/>
      <c r="L23" s="49"/>
    </row>
    <row r="24" spans="2:12" ht="9" customHeight="1">
      <c r="B24" s="92"/>
      <c r="C24" s="135"/>
      <c r="D24" s="135"/>
      <c r="E24" s="135"/>
      <c r="F24" s="67"/>
      <c r="G24" s="67"/>
      <c r="H24" s="67"/>
      <c r="I24" s="67"/>
      <c r="J24" s="67"/>
      <c r="K24" s="67"/>
      <c r="L24" s="67"/>
    </row>
    <row r="25" spans="2:12" ht="44.25" customHeight="1">
      <c r="B25" s="61"/>
      <c r="C25" s="49"/>
      <c r="D25" s="93">
        <v>0.0676</v>
      </c>
      <c r="E25" s="49"/>
      <c r="F25" s="49"/>
      <c r="G25" s="49"/>
      <c r="H25" s="49"/>
      <c r="I25" s="49"/>
      <c r="J25" s="49"/>
      <c r="K25" s="49"/>
      <c r="L25" s="49"/>
    </row>
    <row r="26" spans="1:36" ht="33" customHeight="1">
      <c r="A26" s="94"/>
      <c r="B26" s="94"/>
      <c r="C26" s="149" t="s">
        <v>81</v>
      </c>
      <c r="D26" s="149"/>
      <c r="E26" s="94"/>
      <c r="F26" s="94"/>
      <c r="G26" s="94"/>
      <c r="H26" s="94"/>
      <c r="I26" s="94"/>
      <c r="J26" s="94"/>
      <c r="K26" s="94"/>
      <c r="L26" s="95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</row>
    <row r="27" spans="1:36" ht="15.75">
      <c r="A27" s="97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</row>
    <row r="28" spans="1:36" ht="40.5" customHeight="1">
      <c r="A28" s="150" t="s">
        <v>82</v>
      </c>
      <c r="B28" s="150"/>
      <c r="C28" s="150"/>
      <c r="D28" s="150"/>
      <c r="E28" s="150"/>
      <c r="F28" s="96"/>
      <c r="G28" s="96"/>
      <c r="H28" s="96"/>
      <c r="I28" s="96"/>
      <c r="J28" s="96"/>
      <c r="K28" s="96"/>
      <c r="L28" s="60"/>
      <c r="M28" s="60"/>
      <c r="N28" s="60"/>
      <c r="O28" s="60"/>
      <c r="P28" s="60"/>
      <c r="Q28" s="60"/>
      <c r="R28" s="60"/>
      <c r="S28" s="60"/>
      <c r="T28" s="60"/>
      <c r="U28" s="150"/>
      <c r="V28" s="150"/>
      <c r="W28" s="150"/>
      <c r="X28" s="150"/>
      <c r="Y28" s="150"/>
      <c r="Z28" s="150"/>
      <c r="AA28" s="150"/>
      <c r="AB28" s="150"/>
      <c r="AC28" s="150"/>
      <c r="AD28" s="96"/>
      <c r="AE28" s="96"/>
      <c r="AF28" s="96"/>
      <c r="AG28" s="96"/>
      <c r="AH28" s="96"/>
      <c r="AI28" s="96"/>
      <c r="AJ28" s="60"/>
    </row>
    <row r="29" spans="2:12" ht="15">
      <c r="B29" s="61"/>
      <c r="C29" s="49"/>
      <c r="D29" s="61"/>
      <c r="E29" s="49"/>
      <c r="F29" s="49"/>
      <c r="G29" s="49"/>
      <c r="H29" s="49"/>
      <c r="I29" s="49"/>
      <c r="J29" s="49"/>
      <c r="K29" s="49"/>
      <c r="L29" s="49"/>
    </row>
    <row r="30" spans="2:12" ht="3.75" customHeight="1">
      <c r="B30" s="61"/>
      <c r="C30" s="49"/>
      <c r="D30" s="61"/>
      <c r="E30" s="49"/>
      <c r="F30" s="49"/>
      <c r="G30" s="49"/>
      <c r="H30" s="49"/>
      <c r="I30" s="49"/>
      <c r="J30" s="49"/>
      <c r="K30" s="49"/>
      <c r="L30" s="49"/>
    </row>
    <row r="31" spans="2:12" ht="15" hidden="1">
      <c r="B31" s="61"/>
      <c r="C31" s="51"/>
      <c r="E31" s="49"/>
      <c r="F31" s="49"/>
      <c r="G31" s="49"/>
      <c r="H31" s="49"/>
      <c r="I31" s="49"/>
      <c r="J31" s="49"/>
      <c r="K31" s="49"/>
      <c r="L31" s="49"/>
    </row>
    <row r="32" spans="2:12" ht="15" hidden="1">
      <c r="B32" s="49"/>
      <c r="C32" s="141"/>
      <c r="D32" s="141"/>
      <c r="E32" s="141"/>
      <c r="F32" s="64"/>
      <c r="G32" s="64"/>
      <c r="H32" s="64"/>
      <c r="I32" s="64"/>
      <c r="J32" s="64"/>
      <c r="K32" s="64"/>
      <c r="L32" s="64"/>
    </row>
    <row r="33" spans="2:12" ht="15" hidden="1"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</row>
    <row r="34" spans="2:27" ht="15.75" hidden="1">
      <c r="B34" s="49"/>
      <c r="C34" s="65"/>
      <c r="D34" s="62"/>
      <c r="E34" s="62"/>
      <c r="F34" s="62"/>
      <c r="G34" s="62"/>
      <c r="H34" s="62"/>
      <c r="I34" s="62"/>
      <c r="J34" s="62"/>
      <c r="K34" s="62"/>
      <c r="L34" s="49"/>
      <c r="U34" s="50"/>
      <c r="V34" s="50"/>
      <c r="W34" s="50"/>
      <c r="X34" s="50"/>
      <c r="Y34" s="50"/>
      <c r="Z34" s="50"/>
      <c r="AA34" s="50"/>
    </row>
    <row r="35" spans="2:12" ht="15" hidden="1"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</row>
    <row r="36" spans="2:12" ht="15" hidden="1"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</row>
    <row r="37" spans="2:12" ht="33" customHeight="1" hidden="1">
      <c r="B37" s="66"/>
      <c r="C37" s="135"/>
      <c r="D37" s="135"/>
      <c r="E37" s="135"/>
      <c r="F37" s="67"/>
      <c r="G37" s="67"/>
      <c r="H37" s="67"/>
      <c r="I37" s="67"/>
      <c r="J37" s="67"/>
      <c r="K37" s="67"/>
      <c r="L37" s="67"/>
    </row>
    <row r="38" spans="2:12" ht="15" hidden="1"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</row>
    <row r="39" spans="2:12" ht="15" hidden="1">
      <c r="B39" s="49"/>
      <c r="C39" s="50"/>
      <c r="D39" s="51"/>
      <c r="E39" s="51"/>
      <c r="F39" s="51"/>
      <c r="G39" s="51"/>
      <c r="H39" s="51"/>
      <c r="I39" s="51"/>
      <c r="J39" s="51"/>
      <c r="K39" s="51"/>
      <c r="L39" s="49"/>
    </row>
    <row r="40" spans="2:12" ht="15" hidden="1">
      <c r="B40" s="49"/>
      <c r="C40" s="49"/>
      <c r="D40" s="51"/>
      <c r="E40" s="51"/>
      <c r="F40" s="51"/>
      <c r="G40" s="51"/>
      <c r="H40" s="51"/>
      <c r="I40" s="51"/>
      <c r="J40" s="51"/>
      <c r="K40" s="51"/>
      <c r="L40" s="49"/>
    </row>
    <row r="41" spans="2:12" ht="15" hidden="1">
      <c r="B41" s="49"/>
      <c r="C41" s="49"/>
      <c r="D41" s="136"/>
      <c r="E41" s="136"/>
      <c r="F41" s="68"/>
      <c r="G41" s="68"/>
      <c r="H41" s="68"/>
      <c r="I41" s="68"/>
      <c r="J41" s="68"/>
      <c r="K41" s="68"/>
      <c r="L41" s="49"/>
    </row>
    <row r="42" spans="2:12" ht="15" hidden="1">
      <c r="B42" s="49"/>
      <c r="C42" s="49"/>
      <c r="D42" s="68"/>
      <c r="E42" s="51"/>
      <c r="F42" s="51"/>
      <c r="G42" s="51"/>
      <c r="H42" s="51"/>
      <c r="I42" s="51"/>
      <c r="J42" s="51"/>
      <c r="K42" s="51"/>
      <c r="L42" s="49"/>
    </row>
    <row r="43" spans="3:11" ht="15" hidden="1">
      <c r="C43" s="69"/>
      <c r="D43" s="51"/>
      <c r="E43" s="51"/>
      <c r="F43" s="51"/>
      <c r="G43" s="51"/>
      <c r="H43" s="51"/>
      <c r="I43" s="51"/>
      <c r="J43" s="51"/>
      <c r="K43" s="51"/>
    </row>
    <row r="44" ht="12.75" hidden="1"/>
    <row r="45" ht="12.75" hidden="1"/>
    <row r="46" ht="12.75" hidden="1"/>
    <row r="47" ht="12.75" hidden="1"/>
    <row r="48" spans="2:12" ht="15" hidden="1">
      <c r="B48" s="137"/>
      <c r="C48" s="137"/>
      <c r="D48" s="137"/>
      <c r="E48" s="137"/>
      <c r="F48" s="77"/>
      <c r="G48" s="77"/>
      <c r="H48" s="77"/>
      <c r="I48" s="77"/>
      <c r="J48" s="77"/>
      <c r="K48" s="77"/>
      <c r="L48" s="70"/>
    </row>
  </sheetData>
  <sheetProtection/>
  <mergeCells count="30">
    <mergeCell ref="N6:O6"/>
    <mergeCell ref="P6:Q6"/>
    <mergeCell ref="Z6:AA6"/>
    <mergeCell ref="AB6:AC6"/>
    <mergeCell ref="B4:AK4"/>
    <mergeCell ref="B6:B7"/>
    <mergeCell ref="C6:C7"/>
    <mergeCell ref="D6:E6"/>
    <mergeCell ref="F6:G6"/>
    <mergeCell ref="H6:I6"/>
    <mergeCell ref="J6:K6"/>
    <mergeCell ref="L6:M6"/>
    <mergeCell ref="AD6:AE6"/>
    <mergeCell ref="AF6:AG6"/>
    <mergeCell ref="AH6:AI6"/>
    <mergeCell ref="AJ6:AK6"/>
    <mergeCell ref="B22:E22"/>
    <mergeCell ref="C24:E24"/>
    <mergeCell ref="R6:S6"/>
    <mergeCell ref="T6:U6"/>
    <mergeCell ref="V6:W6"/>
    <mergeCell ref="X6:Y6"/>
    <mergeCell ref="D41:E41"/>
    <mergeCell ref="B48:E48"/>
    <mergeCell ref="C26:D26"/>
    <mergeCell ref="M26:AJ26"/>
    <mergeCell ref="A28:E28"/>
    <mergeCell ref="U28:AC28"/>
    <mergeCell ref="C32:E32"/>
    <mergeCell ref="C37:E37"/>
  </mergeCells>
  <conditionalFormatting sqref="A27:K27 L26:L28 AJ27:AJ28 U27:AI27 M27:T28">
    <cfRule type="cellIs" priority="1" dxfId="0" operator="equal" stopIfTrue="1">
      <formula>0</formula>
    </cfRule>
  </conditionalFormatting>
  <printOptions horizontalCentered="1"/>
  <pageMargins left="0.15748031496062992" right="0.15748031496062992" top="0.1968503937007874" bottom="0.1968503937007874" header="0.5118110236220472" footer="0.5118110236220472"/>
  <pageSetup fitToHeight="1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U28"/>
  <sheetViews>
    <sheetView zoomScalePageLayoutView="0" workbookViewId="0" topLeftCell="A11">
      <selection activeCell="BX24" sqref="BX24:DD24"/>
    </sheetView>
  </sheetViews>
  <sheetFormatPr defaultColWidth="0.85546875" defaultRowHeight="12.75"/>
  <cols>
    <col min="1" max="5" width="0.85546875" style="5" customWidth="1"/>
    <col min="6" max="6" width="2.7109375" style="5" bestFit="1" customWidth="1"/>
    <col min="7" max="28" width="0.85546875" style="5" customWidth="1"/>
    <col min="29" max="29" width="2.7109375" style="5" bestFit="1" customWidth="1"/>
    <col min="30" max="71" width="0.85546875" style="5" customWidth="1"/>
    <col min="72" max="72" width="2.7109375" style="5" bestFit="1" customWidth="1"/>
    <col min="73" max="74" width="0.85546875" style="5" customWidth="1"/>
    <col min="75" max="75" width="3.140625" style="5" customWidth="1"/>
    <col min="76" max="94" width="0.85546875" style="5" customWidth="1"/>
    <col min="95" max="95" width="2.7109375" style="5" bestFit="1" customWidth="1"/>
    <col min="96" max="107" width="0.85546875" style="5" customWidth="1"/>
    <col min="108" max="108" width="4.7109375" style="5" customWidth="1"/>
    <col min="109" max="16384" width="0.85546875" style="5" customWidth="1"/>
  </cols>
  <sheetData>
    <row r="1" spans="65:108" s="1" customFormat="1" ht="15.75" customHeight="1">
      <c r="BM1" s="2" t="s">
        <v>0</v>
      </c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3"/>
      <c r="CC1" s="2"/>
      <c r="CD1" s="2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</row>
    <row r="2" spans="65:108" s="1" customFormat="1" ht="15.75" customHeight="1">
      <c r="BM2" s="4" t="s">
        <v>1</v>
      </c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</row>
    <row r="3" spans="65:108" s="1" customFormat="1" ht="16.5" customHeight="1">
      <c r="BM3" s="4" t="s">
        <v>2</v>
      </c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</row>
    <row r="4" spans="65:108" s="1" customFormat="1" ht="17.25" customHeight="1">
      <c r="BM4" s="4" t="s">
        <v>3</v>
      </c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</row>
    <row r="5" spans="65:108" s="1" customFormat="1" ht="15" customHeight="1">
      <c r="BM5" s="4" t="s">
        <v>4</v>
      </c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</row>
    <row r="6" spans="65:108" s="1" customFormat="1" ht="18.75" customHeight="1">
      <c r="BM6" s="4" t="s">
        <v>5</v>
      </c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</row>
    <row r="7" spans="65:108" s="1" customFormat="1" ht="12" customHeight="1">
      <c r="BM7" s="5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</row>
    <row r="8" spans="66:108" ht="18.75"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1:116" ht="16.5">
      <c r="A9" s="121" t="s">
        <v>6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L9" s="6"/>
    </row>
    <row r="10" spans="1:108" ht="16.5">
      <c r="A10" s="121" t="s">
        <v>7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</row>
    <row r="11" spans="1:132" ht="16.5">
      <c r="A11" s="121" t="s">
        <v>8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EB11" s="6"/>
    </row>
    <row r="12" spans="2:104" ht="16.5">
      <c r="B12" s="8" t="s">
        <v>67</v>
      </c>
      <c r="D12" s="7"/>
      <c r="E12" s="7"/>
      <c r="F12" s="7"/>
      <c r="G12" s="7"/>
      <c r="H12" s="7"/>
      <c r="I12" s="7"/>
      <c r="J12" s="7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7"/>
      <c r="CV12" s="7"/>
      <c r="CW12" s="7"/>
      <c r="CX12" s="7"/>
      <c r="CY12" s="7"/>
      <c r="CZ12" s="7"/>
    </row>
    <row r="13" spans="1:108" ht="15">
      <c r="A13" s="122" t="s">
        <v>9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</row>
    <row r="14" spans="1:108" ht="15">
      <c r="A14" s="122" t="s">
        <v>10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</row>
    <row r="16" spans="1:108" ht="41.25" customHeight="1">
      <c r="A16" s="123" t="s">
        <v>11</v>
      </c>
      <c r="B16" s="123"/>
      <c r="C16" s="123"/>
      <c r="D16" s="123"/>
      <c r="E16" s="123"/>
      <c r="F16" s="123"/>
      <c r="G16" s="123"/>
      <c r="H16" s="123" t="s">
        <v>12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 t="s">
        <v>13</v>
      </c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48" t="s">
        <v>66</v>
      </c>
      <c r="BY16" s="148"/>
      <c r="BZ16" s="148"/>
      <c r="CA16" s="148"/>
      <c r="CB16" s="148"/>
      <c r="CC16" s="148"/>
      <c r="CD16" s="148"/>
      <c r="CE16" s="148"/>
      <c r="CF16" s="148"/>
      <c r="CG16" s="148"/>
      <c r="CH16" s="148"/>
      <c r="CI16" s="148"/>
      <c r="CJ16" s="148"/>
      <c r="CK16" s="148"/>
      <c r="CL16" s="148"/>
      <c r="CM16" s="148"/>
      <c r="CN16" s="148"/>
      <c r="CO16" s="148"/>
      <c r="CP16" s="148"/>
      <c r="CQ16" s="148"/>
      <c r="CR16" s="148"/>
      <c r="CS16" s="148"/>
      <c r="CT16" s="148"/>
      <c r="CU16" s="148"/>
      <c r="CV16" s="148"/>
      <c r="CW16" s="148"/>
      <c r="CX16" s="148"/>
      <c r="CY16" s="148"/>
      <c r="CZ16" s="148"/>
      <c r="DA16" s="148"/>
      <c r="DB16" s="148"/>
      <c r="DC16" s="148"/>
      <c r="DD16" s="148"/>
    </row>
    <row r="17" spans="1:151" ht="15">
      <c r="A17" s="10"/>
      <c r="B17" s="11"/>
      <c r="C17" s="11"/>
      <c r="D17" s="11"/>
      <c r="E17" s="11"/>
      <c r="F17" s="11">
        <v>1</v>
      </c>
      <c r="G17" s="12"/>
      <c r="H17" s="10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>
        <v>2</v>
      </c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2"/>
      <c r="BJ17" s="10"/>
      <c r="BK17" s="11"/>
      <c r="BL17" s="11"/>
      <c r="BM17" s="11"/>
      <c r="BN17" s="11"/>
      <c r="BO17" s="11"/>
      <c r="BP17" s="11"/>
      <c r="BQ17" s="11"/>
      <c r="BR17" s="11"/>
      <c r="BS17" s="11"/>
      <c r="BT17" s="11">
        <v>3</v>
      </c>
      <c r="BU17" s="11"/>
      <c r="BV17" s="11"/>
      <c r="BW17" s="12"/>
      <c r="BX17" s="13"/>
      <c r="BY17" s="14"/>
      <c r="BZ17" s="14"/>
      <c r="CA17" s="14"/>
      <c r="CB17" s="14"/>
      <c r="CC17" s="14"/>
      <c r="CD17" s="14"/>
      <c r="CE17" s="14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>
        <v>4</v>
      </c>
      <c r="CR17" s="15"/>
      <c r="CS17" s="15"/>
      <c r="CT17" s="15"/>
      <c r="CU17" s="15"/>
      <c r="CV17" s="15"/>
      <c r="CW17" s="15"/>
      <c r="CX17" s="15"/>
      <c r="CY17" s="14"/>
      <c r="CZ17" s="14"/>
      <c r="DA17" s="14"/>
      <c r="DB17" s="14"/>
      <c r="DC17" s="14"/>
      <c r="DD17" s="16"/>
      <c r="EU17" s="17"/>
    </row>
    <row r="18" spans="1:108" ht="29.25" customHeight="1">
      <c r="A18" s="110" t="s">
        <v>14</v>
      </c>
      <c r="B18" s="111"/>
      <c r="C18" s="111"/>
      <c r="D18" s="111"/>
      <c r="E18" s="111"/>
      <c r="F18" s="111"/>
      <c r="G18" s="112"/>
      <c r="H18" s="18"/>
      <c r="I18" s="113" t="s">
        <v>15</v>
      </c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4"/>
      <c r="BJ18" s="104" t="s">
        <v>16</v>
      </c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6"/>
      <c r="BX18" s="115">
        <f>BY19+BX20+BX21</f>
        <v>13.50412</v>
      </c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7"/>
    </row>
    <row r="19" spans="1:108" ht="15">
      <c r="A19" s="99" t="s">
        <v>17</v>
      </c>
      <c r="B19" s="100"/>
      <c r="C19" s="100"/>
      <c r="D19" s="100"/>
      <c r="E19" s="100"/>
      <c r="F19" s="100"/>
      <c r="G19" s="101"/>
      <c r="H19" s="18"/>
      <c r="I19" s="102" t="s">
        <v>18</v>
      </c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3"/>
      <c r="BJ19" s="118" t="s">
        <v>16</v>
      </c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20"/>
      <c r="BX19" s="19"/>
      <c r="BY19" s="108">
        <v>12.17485</v>
      </c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9"/>
    </row>
    <row r="20" spans="1:108" ht="15">
      <c r="A20" s="99" t="s">
        <v>19</v>
      </c>
      <c r="B20" s="100"/>
      <c r="C20" s="100"/>
      <c r="D20" s="100"/>
      <c r="E20" s="100"/>
      <c r="F20" s="100"/>
      <c r="G20" s="101"/>
      <c r="H20" s="18"/>
      <c r="I20" s="102" t="s">
        <v>20</v>
      </c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3"/>
      <c r="BJ20" s="118" t="s">
        <v>16</v>
      </c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20"/>
      <c r="BX20" s="107">
        <v>0.32342</v>
      </c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9"/>
    </row>
    <row r="21" spans="1:108" ht="15">
      <c r="A21" s="99" t="s">
        <v>21</v>
      </c>
      <c r="B21" s="100"/>
      <c r="C21" s="100"/>
      <c r="D21" s="100"/>
      <c r="E21" s="100"/>
      <c r="F21" s="100"/>
      <c r="G21" s="101"/>
      <c r="H21" s="18"/>
      <c r="I21" s="102" t="s">
        <v>22</v>
      </c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3"/>
      <c r="BJ21" s="118" t="s">
        <v>16</v>
      </c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20"/>
      <c r="BX21" s="107">
        <v>1.00585</v>
      </c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9"/>
    </row>
    <row r="22" spans="1:108" ht="30" customHeight="1">
      <c r="A22" s="110" t="s">
        <v>23</v>
      </c>
      <c r="B22" s="111"/>
      <c r="C22" s="111"/>
      <c r="D22" s="111"/>
      <c r="E22" s="111"/>
      <c r="F22" s="111"/>
      <c r="G22" s="112"/>
      <c r="H22" s="18"/>
      <c r="I22" s="113" t="s">
        <v>24</v>
      </c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4"/>
      <c r="BJ22" s="104" t="s">
        <v>25</v>
      </c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6"/>
      <c r="BX22" s="145">
        <f>BY23+BX24+BX25</f>
        <v>811.51</v>
      </c>
      <c r="BY22" s="146"/>
      <c r="BZ22" s="146"/>
      <c r="CA22" s="146"/>
      <c r="CB22" s="146"/>
      <c r="CC22" s="146"/>
      <c r="CD22" s="146"/>
      <c r="CE22" s="146"/>
      <c r="CF22" s="146"/>
      <c r="CG22" s="146"/>
      <c r="CH22" s="146"/>
      <c r="CI22" s="146"/>
      <c r="CJ22" s="146"/>
      <c r="CK22" s="146"/>
      <c r="CL22" s="146"/>
      <c r="CM22" s="146"/>
      <c r="CN22" s="146"/>
      <c r="CO22" s="146"/>
      <c r="CP22" s="146"/>
      <c r="CQ22" s="146"/>
      <c r="CR22" s="146"/>
      <c r="CS22" s="146"/>
      <c r="CT22" s="146"/>
      <c r="CU22" s="146"/>
      <c r="CV22" s="146"/>
      <c r="CW22" s="146"/>
      <c r="CX22" s="146"/>
      <c r="CY22" s="146"/>
      <c r="CZ22" s="146"/>
      <c r="DA22" s="146"/>
      <c r="DB22" s="146"/>
      <c r="DC22" s="146"/>
      <c r="DD22" s="147"/>
    </row>
    <row r="23" spans="1:108" ht="15" customHeight="1">
      <c r="A23" s="99" t="s">
        <v>26</v>
      </c>
      <c r="B23" s="100"/>
      <c r="C23" s="100"/>
      <c r="D23" s="100"/>
      <c r="E23" s="100"/>
      <c r="F23" s="100"/>
      <c r="G23" s="101"/>
      <c r="H23" s="18"/>
      <c r="I23" s="102" t="s">
        <v>18</v>
      </c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3"/>
      <c r="BJ23" s="104" t="s">
        <v>25</v>
      </c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6"/>
      <c r="BX23" s="78"/>
      <c r="BY23" s="143">
        <v>730.49</v>
      </c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4"/>
    </row>
    <row r="24" spans="1:108" ht="15" customHeight="1">
      <c r="A24" s="99" t="s">
        <v>27</v>
      </c>
      <c r="B24" s="100"/>
      <c r="C24" s="100"/>
      <c r="D24" s="100"/>
      <c r="E24" s="100"/>
      <c r="F24" s="100"/>
      <c r="G24" s="101"/>
      <c r="H24" s="18"/>
      <c r="I24" s="102" t="s">
        <v>20</v>
      </c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3"/>
      <c r="BJ24" s="104" t="s">
        <v>25</v>
      </c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6"/>
      <c r="BX24" s="142">
        <v>19.41</v>
      </c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4"/>
    </row>
    <row r="25" spans="1:108" ht="15" customHeight="1">
      <c r="A25" s="99" t="s">
        <v>28</v>
      </c>
      <c r="B25" s="100"/>
      <c r="C25" s="100"/>
      <c r="D25" s="100"/>
      <c r="E25" s="100"/>
      <c r="F25" s="100"/>
      <c r="G25" s="101"/>
      <c r="H25" s="18"/>
      <c r="I25" s="102" t="s">
        <v>22</v>
      </c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3"/>
      <c r="BJ25" s="104" t="s">
        <v>25</v>
      </c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6"/>
      <c r="BX25" s="142">
        <v>61.61</v>
      </c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44"/>
    </row>
    <row r="26" spans="1:108" ht="15">
      <c r="A26" s="99" t="s">
        <v>59</v>
      </c>
      <c r="B26" s="100"/>
      <c r="C26" s="100"/>
      <c r="D26" s="100"/>
      <c r="E26" s="100"/>
      <c r="F26" s="100"/>
      <c r="G26" s="101"/>
      <c r="H26" s="18"/>
      <c r="I26" s="102" t="s">
        <v>60</v>
      </c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3"/>
      <c r="BJ26" s="104" t="s">
        <v>61</v>
      </c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6"/>
      <c r="BX26" s="107">
        <v>3679.64</v>
      </c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9"/>
    </row>
    <row r="27" spans="1:108" ht="15">
      <c r="A27" s="99"/>
      <c r="B27" s="100"/>
      <c r="C27" s="100"/>
      <c r="D27" s="100"/>
      <c r="E27" s="100"/>
      <c r="F27" s="100"/>
      <c r="G27" s="101"/>
      <c r="H27" s="18"/>
      <c r="I27" s="102" t="s">
        <v>62</v>
      </c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3"/>
      <c r="BJ27" s="104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6"/>
      <c r="BX27" s="107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9"/>
    </row>
    <row r="28" spans="1:108" ht="15">
      <c r="A28" s="99" t="s">
        <v>63</v>
      </c>
      <c r="B28" s="100"/>
      <c r="C28" s="100"/>
      <c r="D28" s="100"/>
      <c r="E28" s="100"/>
      <c r="F28" s="100"/>
      <c r="G28" s="101"/>
      <c r="H28" s="18"/>
      <c r="I28" s="102" t="s">
        <v>64</v>
      </c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3"/>
      <c r="BJ28" s="104" t="s">
        <v>61</v>
      </c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6"/>
      <c r="BX28" s="107">
        <v>3454.1</v>
      </c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9"/>
    </row>
  </sheetData>
  <sheetProtection/>
  <mergeCells count="53">
    <mergeCell ref="A9:DD9"/>
    <mergeCell ref="A10:DD10"/>
    <mergeCell ref="A11:DD11"/>
    <mergeCell ref="A13:DD13"/>
    <mergeCell ref="A14:DD14"/>
    <mergeCell ref="A16:G16"/>
    <mergeCell ref="H16:BI16"/>
    <mergeCell ref="BJ16:BW16"/>
    <mergeCell ref="BX16:DD16"/>
    <mergeCell ref="A18:G18"/>
    <mergeCell ref="I18:BI18"/>
    <mergeCell ref="BJ18:BW18"/>
    <mergeCell ref="BX18:DD18"/>
    <mergeCell ref="A19:G19"/>
    <mergeCell ref="I19:BI19"/>
    <mergeCell ref="BJ19:BW19"/>
    <mergeCell ref="BY19:DD19"/>
    <mergeCell ref="A20:G20"/>
    <mergeCell ref="I20:BI20"/>
    <mergeCell ref="BJ20:BW20"/>
    <mergeCell ref="BX20:DD20"/>
    <mergeCell ref="A21:G21"/>
    <mergeCell ref="I21:BI21"/>
    <mergeCell ref="BJ21:BW21"/>
    <mergeCell ref="BX21:DD21"/>
    <mergeCell ref="A22:G22"/>
    <mergeCell ref="I22:BI22"/>
    <mergeCell ref="BJ22:BW22"/>
    <mergeCell ref="BX22:DD22"/>
    <mergeCell ref="A23:G23"/>
    <mergeCell ref="I23:BI23"/>
    <mergeCell ref="BJ23:BW23"/>
    <mergeCell ref="BY23:DD23"/>
    <mergeCell ref="BX27:DD27"/>
    <mergeCell ref="A28:G28"/>
    <mergeCell ref="A24:G24"/>
    <mergeCell ref="I24:BI24"/>
    <mergeCell ref="BJ24:BW24"/>
    <mergeCell ref="BX24:DD24"/>
    <mergeCell ref="A25:G25"/>
    <mergeCell ref="I25:BI25"/>
    <mergeCell ref="BJ25:BW25"/>
    <mergeCell ref="BX25:DD25"/>
    <mergeCell ref="I28:BI28"/>
    <mergeCell ref="BJ28:BW28"/>
    <mergeCell ref="BX28:DD28"/>
    <mergeCell ref="A26:G26"/>
    <mergeCell ref="I26:BI26"/>
    <mergeCell ref="BJ26:BW26"/>
    <mergeCell ref="BX26:DD26"/>
    <mergeCell ref="A27:G27"/>
    <mergeCell ref="I27:BI27"/>
    <mergeCell ref="BJ27:BW27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L48"/>
  <sheetViews>
    <sheetView workbookViewId="0" topLeftCell="A5">
      <selection activeCell="AM16" sqref="AM16"/>
    </sheetView>
  </sheetViews>
  <sheetFormatPr defaultColWidth="11.57421875" defaultRowHeight="12.75"/>
  <cols>
    <col min="1" max="1" width="3.140625" style="20" customWidth="1"/>
    <col min="2" max="2" width="6.8515625" style="20" customWidth="1"/>
    <col min="3" max="3" width="39.140625" style="20" customWidth="1"/>
    <col min="4" max="5" width="11.00390625" style="20" customWidth="1"/>
    <col min="6" max="11" width="11.00390625" style="20" hidden="1" customWidth="1"/>
    <col min="12" max="13" width="11.00390625" style="20" customWidth="1"/>
    <col min="14" max="19" width="11.00390625" style="20" hidden="1" customWidth="1"/>
    <col min="20" max="21" width="11.00390625" style="20" customWidth="1"/>
    <col min="22" max="27" width="11.00390625" style="20" hidden="1" customWidth="1"/>
    <col min="28" max="29" width="11.00390625" style="20" customWidth="1"/>
    <col min="30" max="35" width="11.00390625" style="20" hidden="1" customWidth="1"/>
    <col min="36" max="37" width="11.00390625" style="20" customWidth="1"/>
    <col min="38" max="16384" width="11.57421875" style="20" customWidth="1"/>
  </cols>
  <sheetData>
    <row r="4" spans="2:37" ht="53.25" customHeight="1">
      <c r="B4" s="155" t="s">
        <v>83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</row>
    <row r="5" ht="13.5" customHeight="1" thickBot="1">
      <c r="L5" s="21"/>
    </row>
    <row r="6" spans="2:38" ht="13.5" thickBot="1">
      <c r="B6" s="126" t="s">
        <v>30</v>
      </c>
      <c r="C6" s="128" t="s">
        <v>12</v>
      </c>
      <c r="D6" s="153" t="s">
        <v>31</v>
      </c>
      <c r="E6" s="131"/>
      <c r="F6" s="154" t="s">
        <v>69</v>
      </c>
      <c r="G6" s="153"/>
      <c r="H6" s="154" t="s">
        <v>70</v>
      </c>
      <c r="I6" s="153"/>
      <c r="J6" s="154" t="s">
        <v>71</v>
      </c>
      <c r="K6" s="153"/>
      <c r="L6" s="132" t="s">
        <v>32</v>
      </c>
      <c r="M6" s="133"/>
      <c r="N6" s="151" t="s">
        <v>72</v>
      </c>
      <c r="O6" s="152"/>
      <c r="P6" s="151" t="s">
        <v>73</v>
      </c>
      <c r="Q6" s="152"/>
      <c r="R6" s="151" t="s">
        <v>74</v>
      </c>
      <c r="S6" s="152"/>
      <c r="T6" s="132" t="s">
        <v>33</v>
      </c>
      <c r="U6" s="133"/>
      <c r="V6" s="151" t="s">
        <v>75</v>
      </c>
      <c r="W6" s="152"/>
      <c r="X6" s="151" t="s">
        <v>76</v>
      </c>
      <c r="Y6" s="152"/>
      <c r="Z6" s="151" t="s">
        <v>77</v>
      </c>
      <c r="AA6" s="152"/>
      <c r="AB6" s="132" t="s">
        <v>34</v>
      </c>
      <c r="AC6" s="133"/>
      <c r="AD6" s="151" t="s">
        <v>78</v>
      </c>
      <c r="AE6" s="152"/>
      <c r="AF6" s="151" t="s">
        <v>79</v>
      </c>
      <c r="AG6" s="152"/>
      <c r="AH6" s="151" t="s">
        <v>80</v>
      </c>
      <c r="AI6" s="152"/>
      <c r="AJ6" s="132" t="s">
        <v>35</v>
      </c>
      <c r="AK6" s="134"/>
      <c r="AL6" s="22"/>
    </row>
    <row r="7" spans="2:38" ht="13.5" thickBot="1">
      <c r="B7" s="127"/>
      <c r="C7" s="129"/>
      <c r="D7" s="79" t="s">
        <v>36</v>
      </c>
      <c r="E7" s="24" t="s">
        <v>37</v>
      </c>
      <c r="F7" s="79" t="s">
        <v>36</v>
      </c>
      <c r="G7" s="24" t="s">
        <v>37</v>
      </c>
      <c r="H7" s="79" t="s">
        <v>36</v>
      </c>
      <c r="I7" s="24" t="s">
        <v>37</v>
      </c>
      <c r="J7" s="79" t="s">
        <v>36</v>
      </c>
      <c r="K7" s="24" t="s">
        <v>37</v>
      </c>
      <c r="L7" s="80" t="s">
        <v>36</v>
      </c>
      <c r="M7" s="80" t="s">
        <v>37</v>
      </c>
      <c r="N7" s="79" t="s">
        <v>36</v>
      </c>
      <c r="O7" s="24" t="s">
        <v>37</v>
      </c>
      <c r="P7" s="79" t="s">
        <v>36</v>
      </c>
      <c r="Q7" s="24" t="s">
        <v>37</v>
      </c>
      <c r="R7" s="79" t="s">
        <v>36</v>
      </c>
      <c r="S7" s="24" t="s">
        <v>37</v>
      </c>
      <c r="T7" s="24" t="s">
        <v>36</v>
      </c>
      <c r="U7" s="24" t="s">
        <v>37</v>
      </c>
      <c r="V7" s="79" t="s">
        <v>36</v>
      </c>
      <c r="W7" s="24" t="s">
        <v>37</v>
      </c>
      <c r="X7" s="79" t="s">
        <v>36</v>
      </c>
      <c r="Y7" s="24" t="s">
        <v>37</v>
      </c>
      <c r="Z7" s="79" t="s">
        <v>36</v>
      </c>
      <c r="AA7" s="24" t="s">
        <v>37</v>
      </c>
      <c r="AB7" s="24" t="s">
        <v>36</v>
      </c>
      <c r="AC7" s="24" t="s">
        <v>37</v>
      </c>
      <c r="AD7" s="79" t="s">
        <v>36</v>
      </c>
      <c r="AE7" s="24" t="s">
        <v>37</v>
      </c>
      <c r="AF7" s="79" t="s">
        <v>36</v>
      </c>
      <c r="AG7" s="24" t="s">
        <v>37</v>
      </c>
      <c r="AH7" s="79" t="s">
        <v>36</v>
      </c>
      <c r="AI7" s="24" t="s">
        <v>37</v>
      </c>
      <c r="AJ7" s="24" t="s">
        <v>36</v>
      </c>
      <c r="AK7" s="25" t="s">
        <v>37</v>
      </c>
      <c r="AL7" s="22"/>
    </row>
    <row r="8" spans="2:38" ht="24" customHeight="1">
      <c r="B8" s="26">
        <v>1</v>
      </c>
      <c r="C8" s="81" t="s">
        <v>38</v>
      </c>
      <c r="D8" s="164">
        <v>0</v>
      </c>
      <c r="E8" s="164">
        <v>0</v>
      </c>
      <c r="F8" s="164"/>
      <c r="G8" s="164"/>
      <c r="H8" s="164"/>
      <c r="I8" s="164"/>
      <c r="J8" s="164"/>
      <c r="K8" s="164"/>
      <c r="L8" s="165">
        <v>0</v>
      </c>
      <c r="M8" s="164">
        <v>0</v>
      </c>
      <c r="N8" s="164"/>
      <c r="O8" s="164"/>
      <c r="P8" s="164"/>
      <c r="Q8" s="164"/>
      <c r="R8" s="164"/>
      <c r="S8" s="164"/>
      <c r="T8" s="165">
        <v>0</v>
      </c>
      <c r="U8" s="164">
        <v>0</v>
      </c>
      <c r="V8" s="164"/>
      <c r="W8" s="164"/>
      <c r="X8" s="164"/>
      <c r="Y8" s="164"/>
      <c r="Z8" s="164"/>
      <c r="AA8" s="164"/>
      <c r="AB8" s="165">
        <v>0</v>
      </c>
      <c r="AC8" s="164">
        <v>0</v>
      </c>
      <c r="AD8" s="164"/>
      <c r="AE8" s="164"/>
      <c r="AF8" s="164"/>
      <c r="AG8" s="164"/>
      <c r="AH8" s="164"/>
      <c r="AI8" s="164"/>
      <c r="AJ8" s="165">
        <v>0</v>
      </c>
      <c r="AK8" s="164">
        <v>0</v>
      </c>
      <c r="AL8" s="22"/>
    </row>
    <row r="9" spans="2:38" ht="24" customHeight="1">
      <c r="B9" s="32">
        <v>2</v>
      </c>
      <c r="C9" s="84" t="s">
        <v>39</v>
      </c>
      <c r="D9" s="164">
        <v>0</v>
      </c>
      <c r="E9" s="164">
        <v>0</v>
      </c>
      <c r="F9" s="164"/>
      <c r="G9" s="164"/>
      <c r="H9" s="164"/>
      <c r="I9" s="164"/>
      <c r="J9" s="164"/>
      <c r="K9" s="164"/>
      <c r="L9" s="165">
        <v>0</v>
      </c>
      <c r="M9" s="164">
        <v>0</v>
      </c>
      <c r="N9" s="164"/>
      <c r="O9" s="164"/>
      <c r="P9" s="164"/>
      <c r="Q9" s="164"/>
      <c r="R9" s="164"/>
      <c r="S9" s="164"/>
      <c r="T9" s="165">
        <v>0</v>
      </c>
      <c r="U9" s="164">
        <v>0</v>
      </c>
      <c r="V9" s="164"/>
      <c r="W9" s="164"/>
      <c r="X9" s="164"/>
      <c r="Y9" s="164"/>
      <c r="Z9" s="164"/>
      <c r="AA9" s="164"/>
      <c r="AB9" s="165">
        <v>0</v>
      </c>
      <c r="AC9" s="164">
        <v>0</v>
      </c>
      <c r="AD9" s="164"/>
      <c r="AE9" s="164"/>
      <c r="AF9" s="164"/>
      <c r="AG9" s="164"/>
      <c r="AH9" s="164"/>
      <c r="AI9" s="164"/>
      <c r="AJ9" s="165">
        <v>0</v>
      </c>
      <c r="AK9" s="164">
        <v>0</v>
      </c>
      <c r="AL9" s="22"/>
    </row>
    <row r="10" spans="2:38" ht="32.25" customHeight="1">
      <c r="B10" s="32">
        <v>3</v>
      </c>
      <c r="C10" s="84" t="s">
        <v>40</v>
      </c>
      <c r="D10" s="164">
        <v>0</v>
      </c>
      <c r="E10" s="166">
        <v>0</v>
      </c>
      <c r="F10" s="167"/>
      <c r="G10" s="167"/>
      <c r="H10" s="167"/>
      <c r="I10" s="167"/>
      <c r="J10" s="167"/>
      <c r="K10" s="167"/>
      <c r="L10" s="165">
        <v>0</v>
      </c>
      <c r="M10" s="164">
        <v>0</v>
      </c>
      <c r="N10" s="167"/>
      <c r="O10" s="167"/>
      <c r="P10" s="167"/>
      <c r="Q10" s="167"/>
      <c r="R10" s="167"/>
      <c r="S10" s="167"/>
      <c r="T10" s="165">
        <v>0</v>
      </c>
      <c r="U10" s="164">
        <v>0</v>
      </c>
      <c r="V10" s="167"/>
      <c r="W10" s="167"/>
      <c r="X10" s="167"/>
      <c r="Y10" s="167"/>
      <c r="Z10" s="167"/>
      <c r="AA10" s="167"/>
      <c r="AB10" s="165">
        <v>0</v>
      </c>
      <c r="AC10" s="164">
        <v>0</v>
      </c>
      <c r="AD10" s="167"/>
      <c r="AE10" s="167"/>
      <c r="AF10" s="167"/>
      <c r="AG10" s="167"/>
      <c r="AH10" s="167"/>
      <c r="AI10" s="167"/>
      <c r="AJ10" s="165">
        <v>0</v>
      </c>
      <c r="AK10" s="164">
        <v>0</v>
      </c>
      <c r="AL10" s="22"/>
    </row>
    <row r="11" spans="2:38" ht="24" customHeight="1">
      <c r="B11" s="32">
        <v>4</v>
      </c>
      <c r="C11" s="84" t="s">
        <v>41</v>
      </c>
      <c r="D11" s="160">
        <v>14.067440000000001</v>
      </c>
      <c r="E11" s="162">
        <v>1.8390877286369918</v>
      </c>
      <c r="F11" s="163">
        <v>2.07381</v>
      </c>
      <c r="G11" s="163">
        <v>0.2749103774753458</v>
      </c>
      <c r="H11" s="163">
        <v>2.02303</v>
      </c>
      <c r="I11" s="163">
        <v>0.2438222678693367</v>
      </c>
      <c r="J11" s="163">
        <v>2.07846</v>
      </c>
      <c r="K11" s="163">
        <v>0.2564184813644376</v>
      </c>
      <c r="L11" s="161">
        <v>6.1753</v>
      </c>
      <c r="M11" s="160">
        <v>0.7751511267091202</v>
      </c>
      <c r="N11" s="163">
        <v>2.01013</v>
      </c>
      <c r="O11" s="163">
        <v>0.22590225151260104</v>
      </c>
      <c r="P11" s="163">
        <v>1.2528100000000002</v>
      </c>
      <c r="Q11" s="163">
        <v>0.10286694764256563</v>
      </c>
      <c r="R11" s="163">
        <v>0</v>
      </c>
      <c r="S11" s="163">
        <v>0</v>
      </c>
      <c r="T11" s="161">
        <v>3.2629400000000004</v>
      </c>
      <c r="U11" s="160">
        <v>0.32876919915516667</v>
      </c>
      <c r="V11" s="163">
        <v>0</v>
      </c>
      <c r="W11" s="163">
        <v>0</v>
      </c>
      <c r="X11" s="163">
        <v>0</v>
      </c>
      <c r="Y11" s="163">
        <v>0</v>
      </c>
      <c r="Z11" s="163">
        <v>0</v>
      </c>
      <c r="AA11" s="163">
        <v>0</v>
      </c>
      <c r="AB11" s="161">
        <v>0</v>
      </c>
      <c r="AC11" s="160">
        <v>0</v>
      </c>
      <c r="AD11" s="163">
        <v>1.4249200000000002</v>
      </c>
      <c r="AE11" s="163">
        <v>0.2389467480268695</v>
      </c>
      <c r="AF11" s="163">
        <v>1.6181400000000001</v>
      </c>
      <c r="AG11" s="163">
        <v>0.22579080529132456</v>
      </c>
      <c r="AH11" s="163">
        <v>1.58614</v>
      </c>
      <c r="AI11" s="163">
        <v>0.2704298494545108</v>
      </c>
      <c r="AJ11" s="161">
        <v>4.629200000000001</v>
      </c>
      <c r="AK11" s="160">
        <v>0.7351674027727049</v>
      </c>
      <c r="AL11" s="22"/>
    </row>
    <row r="12" spans="2:38" ht="24" customHeight="1">
      <c r="B12" s="32">
        <v>5</v>
      </c>
      <c r="C12" s="84" t="s">
        <v>42</v>
      </c>
      <c r="D12" s="160">
        <v>14.067440000000001</v>
      </c>
      <c r="E12" s="162">
        <v>1.8390877286369918</v>
      </c>
      <c r="F12" s="163">
        <v>2.07381</v>
      </c>
      <c r="G12" s="163">
        <v>0.2749103774753458</v>
      </c>
      <c r="H12" s="163">
        <v>2.02303</v>
      </c>
      <c r="I12" s="163">
        <v>0.2438222678693367</v>
      </c>
      <c r="J12" s="163">
        <v>2.07846</v>
      </c>
      <c r="K12" s="163">
        <v>0.2564184813644376</v>
      </c>
      <c r="L12" s="161">
        <v>6.1753</v>
      </c>
      <c r="M12" s="160">
        <v>0.7751511267091202</v>
      </c>
      <c r="N12" s="163">
        <v>2.01013</v>
      </c>
      <c r="O12" s="163">
        <v>0.22590225151260104</v>
      </c>
      <c r="P12" s="163">
        <v>1.2528100000000002</v>
      </c>
      <c r="Q12" s="163">
        <v>0.10286694764256563</v>
      </c>
      <c r="R12" s="163">
        <v>0</v>
      </c>
      <c r="S12" s="163">
        <v>0</v>
      </c>
      <c r="T12" s="161">
        <v>3.2629400000000004</v>
      </c>
      <c r="U12" s="160">
        <v>0.32876919915516667</v>
      </c>
      <c r="V12" s="163">
        <v>0</v>
      </c>
      <c r="W12" s="163">
        <v>0</v>
      </c>
      <c r="X12" s="163">
        <v>0</v>
      </c>
      <c r="Y12" s="163">
        <v>0</v>
      </c>
      <c r="Z12" s="163">
        <v>0</v>
      </c>
      <c r="AA12" s="163">
        <v>0</v>
      </c>
      <c r="AB12" s="161">
        <v>0</v>
      </c>
      <c r="AC12" s="160">
        <v>0</v>
      </c>
      <c r="AD12" s="163">
        <v>1.4249200000000002</v>
      </c>
      <c r="AE12" s="163">
        <v>0.2389467480268695</v>
      </c>
      <c r="AF12" s="163">
        <v>1.6181400000000001</v>
      </c>
      <c r="AG12" s="163">
        <v>0.22579080529132456</v>
      </c>
      <c r="AH12" s="163">
        <v>1.58614</v>
      </c>
      <c r="AI12" s="163">
        <v>0.2704298494545108</v>
      </c>
      <c r="AJ12" s="161">
        <v>4.629200000000001</v>
      </c>
      <c r="AK12" s="160">
        <v>0.7351674027727049</v>
      </c>
      <c r="AL12" s="22"/>
    </row>
    <row r="13" spans="2:38" ht="24" customHeight="1">
      <c r="B13" s="32">
        <v>6</v>
      </c>
      <c r="C13" s="84" t="s">
        <v>43</v>
      </c>
      <c r="D13" s="160">
        <v>0.56332</v>
      </c>
      <c r="E13" s="160">
        <v>1.0275777286369916</v>
      </c>
      <c r="F13" s="160">
        <v>0.07528</v>
      </c>
      <c r="G13" s="160">
        <v>0.15498037747534582</v>
      </c>
      <c r="H13" s="160">
        <v>0.0701</v>
      </c>
      <c r="I13" s="160">
        <v>0.1266422678693367</v>
      </c>
      <c r="J13" s="160">
        <v>0.07458</v>
      </c>
      <c r="K13" s="160">
        <v>0.1361784813644376</v>
      </c>
      <c r="L13" s="161">
        <v>0.21996</v>
      </c>
      <c r="M13" s="160">
        <v>0.4178011267091201</v>
      </c>
      <c r="N13" s="160">
        <v>0.07978</v>
      </c>
      <c r="O13" s="160">
        <v>0.11007225151260104</v>
      </c>
      <c r="P13" s="160">
        <v>0.03268</v>
      </c>
      <c r="Q13" s="160">
        <v>0.02965694764256563</v>
      </c>
      <c r="R13" s="160">
        <v>0</v>
      </c>
      <c r="S13" s="160">
        <v>0</v>
      </c>
      <c r="T13" s="161">
        <v>0.11246</v>
      </c>
      <c r="U13" s="160">
        <v>0.13972919915516668</v>
      </c>
      <c r="V13" s="160">
        <v>0</v>
      </c>
      <c r="W13" s="160">
        <v>0</v>
      </c>
      <c r="X13" s="160">
        <v>0</v>
      </c>
      <c r="Y13" s="160">
        <v>0</v>
      </c>
      <c r="Z13" s="160">
        <v>0</v>
      </c>
      <c r="AA13" s="160">
        <v>0</v>
      </c>
      <c r="AB13" s="161">
        <v>0</v>
      </c>
      <c r="AC13" s="160">
        <v>0</v>
      </c>
      <c r="AD13" s="160">
        <v>0.0797</v>
      </c>
      <c r="AE13" s="160">
        <v>0.1582267480268695</v>
      </c>
      <c r="AF13" s="160">
        <v>0.0804</v>
      </c>
      <c r="AG13" s="160">
        <v>0.13354080529132456</v>
      </c>
      <c r="AH13" s="160">
        <v>0.0708</v>
      </c>
      <c r="AI13" s="160">
        <v>0.17827984945451084</v>
      </c>
      <c r="AJ13" s="161">
        <v>0.2309</v>
      </c>
      <c r="AK13" s="160">
        <v>0.47004740277270485</v>
      </c>
      <c r="AL13" s="22"/>
    </row>
    <row r="14" spans="2:38" ht="24" customHeight="1">
      <c r="B14" s="32">
        <v>7</v>
      </c>
      <c r="C14" s="84" t="s">
        <v>44</v>
      </c>
      <c r="D14" s="85">
        <v>0.04004424401312534</v>
      </c>
      <c r="E14" s="85">
        <v>0.5587431815439077</v>
      </c>
      <c r="F14" s="86">
        <v>0.0363003360963637</v>
      </c>
      <c r="G14" s="86">
        <v>0.5637487347644583</v>
      </c>
      <c r="H14" s="86">
        <v>0.034650993806320224</v>
      </c>
      <c r="I14" s="86">
        <v>0.5194040272695837</v>
      </c>
      <c r="J14" s="86">
        <v>0.035882335960278275</v>
      </c>
      <c r="K14" s="86">
        <v>0.5310790417282459</v>
      </c>
      <c r="L14" s="85">
        <v>0.1068336658629622</v>
      </c>
      <c r="M14" s="85">
        <v>1.614231803762288</v>
      </c>
      <c r="N14" s="86">
        <v>0.039688975339903385</v>
      </c>
      <c r="O14" s="86">
        <v>0.48725610646010364</v>
      </c>
      <c r="P14" s="86">
        <v>0.026085360110471655</v>
      </c>
      <c r="Q14" s="86">
        <v>0.2883039530405371</v>
      </c>
      <c r="R14" s="86" t="e">
        <v>#DIV/0!</v>
      </c>
      <c r="S14" s="86" t="e">
        <v>#DIV/0!</v>
      </c>
      <c r="T14" s="87"/>
      <c r="U14" s="82"/>
      <c r="V14" s="86"/>
      <c r="W14" s="86"/>
      <c r="X14" s="86"/>
      <c r="Y14" s="86"/>
      <c r="Z14" s="86"/>
      <c r="AA14" s="86"/>
      <c r="AB14" s="87"/>
      <c r="AC14" s="82"/>
      <c r="AD14" s="86">
        <v>0.05593296465766498</v>
      </c>
      <c r="AE14" s="86">
        <v>0.6621841449337362</v>
      </c>
      <c r="AF14" s="86">
        <v>0.04968667729615484</v>
      </c>
      <c r="AG14" s="86">
        <v>0.5914359759646756</v>
      </c>
      <c r="AH14" s="86">
        <v>0.04463666511152861</v>
      </c>
      <c r="AI14" s="86">
        <v>0.6592461956922377</v>
      </c>
      <c r="AJ14" s="85">
        <v>0.15025630706534843</v>
      </c>
      <c r="AK14" s="85">
        <v>1.9128663165906497</v>
      </c>
      <c r="AL14" s="22"/>
    </row>
    <row r="15" spans="2:38" ht="32.25" customHeight="1">
      <c r="B15" s="32">
        <v>8</v>
      </c>
      <c r="C15" s="84" t="s">
        <v>45</v>
      </c>
      <c r="D15" s="166">
        <v>0</v>
      </c>
      <c r="E15" s="166">
        <v>0</v>
      </c>
      <c r="F15" s="167"/>
      <c r="G15" s="167"/>
      <c r="H15" s="167"/>
      <c r="I15" s="167"/>
      <c r="J15" s="167"/>
      <c r="K15" s="167"/>
      <c r="L15" s="165">
        <v>0</v>
      </c>
      <c r="M15" s="164">
        <v>0</v>
      </c>
      <c r="N15" s="167"/>
      <c r="O15" s="167"/>
      <c r="P15" s="167"/>
      <c r="Q15" s="167"/>
      <c r="R15" s="167"/>
      <c r="S15" s="167"/>
      <c r="T15" s="165">
        <v>0</v>
      </c>
      <c r="U15" s="164">
        <v>0</v>
      </c>
      <c r="V15" s="167"/>
      <c r="W15" s="167"/>
      <c r="X15" s="167"/>
      <c r="Y15" s="167"/>
      <c r="Z15" s="167"/>
      <c r="AA15" s="167"/>
      <c r="AB15" s="165">
        <v>0</v>
      </c>
      <c r="AC15" s="164">
        <v>0</v>
      </c>
      <c r="AD15" s="167"/>
      <c r="AE15" s="167"/>
      <c r="AF15" s="167"/>
      <c r="AG15" s="167"/>
      <c r="AH15" s="167"/>
      <c r="AI15" s="167"/>
      <c r="AJ15" s="165">
        <v>0</v>
      </c>
      <c r="AK15" s="164">
        <v>0</v>
      </c>
      <c r="AL15" s="22"/>
    </row>
    <row r="16" spans="2:38" ht="32.25" customHeight="1">
      <c r="B16" s="32">
        <v>9</v>
      </c>
      <c r="C16" s="84" t="s">
        <v>46</v>
      </c>
      <c r="D16" s="158">
        <v>13.50412</v>
      </c>
      <c r="E16" s="158">
        <v>0.81151</v>
      </c>
      <c r="F16" s="158">
        <v>1.99853</v>
      </c>
      <c r="G16" s="158">
        <v>0.11993</v>
      </c>
      <c r="H16" s="158">
        <v>1.95293</v>
      </c>
      <c r="I16" s="158">
        <v>0.11718</v>
      </c>
      <c r="J16" s="158">
        <v>2.00388</v>
      </c>
      <c r="K16" s="158">
        <v>0.12024000000000001</v>
      </c>
      <c r="L16" s="157">
        <v>5.95534</v>
      </c>
      <c r="M16" s="156">
        <v>0.35735</v>
      </c>
      <c r="N16" s="158">
        <v>1.93035</v>
      </c>
      <c r="O16" s="158">
        <v>0.11583</v>
      </c>
      <c r="P16" s="158">
        <v>1.2201300000000002</v>
      </c>
      <c r="Q16" s="158">
        <v>0.07321</v>
      </c>
      <c r="R16" s="158">
        <v>0</v>
      </c>
      <c r="S16" s="158">
        <v>0</v>
      </c>
      <c r="T16" s="157">
        <v>3.15048</v>
      </c>
      <c r="U16" s="156">
        <v>0.18903999999999999</v>
      </c>
      <c r="V16" s="158">
        <v>0</v>
      </c>
      <c r="W16" s="158">
        <v>0</v>
      </c>
      <c r="X16" s="158">
        <v>0</v>
      </c>
      <c r="Y16" s="158">
        <v>0</v>
      </c>
      <c r="Z16" s="158">
        <v>0</v>
      </c>
      <c r="AA16" s="158">
        <v>0</v>
      </c>
      <c r="AB16" s="157">
        <v>0</v>
      </c>
      <c r="AC16" s="156">
        <v>0</v>
      </c>
      <c r="AD16" s="158">
        <v>1.34522</v>
      </c>
      <c r="AE16" s="158">
        <v>0.08072</v>
      </c>
      <c r="AF16" s="158">
        <v>1.53774</v>
      </c>
      <c r="AG16" s="158">
        <v>0.09225</v>
      </c>
      <c r="AH16" s="158">
        <v>1.5153400000000001</v>
      </c>
      <c r="AI16" s="158">
        <v>0.09215</v>
      </c>
      <c r="AJ16" s="157">
        <v>4.398300000000001</v>
      </c>
      <c r="AK16" s="156">
        <v>0.26512</v>
      </c>
      <c r="AL16" s="22"/>
    </row>
    <row r="17" spans="2:38" ht="24" customHeight="1">
      <c r="B17" s="41" t="s">
        <v>47</v>
      </c>
      <c r="C17" s="84" t="s">
        <v>48</v>
      </c>
      <c r="D17" s="158">
        <v>12.17485</v>
      </c>
      <c r="E17" s="158">
        <v>0.7304900000000001</v>
      </c>
      <c r="F17" s="159">
        <v>1.7729</v>
      </c>
      <c r="G17" s="159">
        <v>0.10639</v>
      </c>
      <c r="H17" s="159">
        <v>1.6853</v>
      </c>
      <c r="I17" s="159">
        <v>0.10112</v>
      </c>
      <c r="J17" s="159">
        <v>1.69879</v>
      </c>
      <c r="K17" s="159">
        <v>0.10193</v>
      </c>
      <c r="L17" s="157">
        <v>5.1569899999999995</v>
      </c>
      <c r="M17" s="156">
        <v>0.30944</v>
      </c>
      <c r="N17" s="159">
        <v>1.67326</v>
      </c>
      <c r="O17" s="159">
        <v>0.1004</v>
      </c>
      <c r="P17" s="159">
        <v>1.1929</v>
      </c>
      <c r="Q17" s="159">
        <v>0.07157</v>
      </c>
      <c r="R17" s="159"/>
      <c r="S17" s="159"/>
      <c r="T17" s="157">
        <v>2.86616</v>
      </c>
      <c r="U17" s="156">
        <v>0.17197</v>
      </c>
      <c r="V17" s="159"/>
      <c r="W17" s="159"/>
      <c r="X17" s="159"/>
      <c r="Y17" s="159"/>
      <c r="Z17" s="159"/>
      <c r="AA17" s="159"/>
      <c r="AB17" s="157">
        <v>0</v>
      </c>
      <c r="AC17" s="156">
        <v>0</v>
      </c>
      <c r="AD17" s="159">
        <v>1.2973</v>
      </c>
      <c r="AE17" s="159">
        <v>0.07784</v>
      </c>
      <c r="AF17" s="159">
        <v>1.4899</v>
      </c>
      <c r="AG17" s="159">
        <v>0.08938</v>
      </c>
      <c r="AH17" s="159">
        <v>1.3645</v>
      </c>
      <c r="AI17" s="159">
        <v>0.08186</v>
      </c>
      <c r="AJ17" s="157">
        <v>4.1517</v>
      </c>
      <c r="AK17" s="156">
        <v>0.24908000000000002</v>
      </c>
      <c r="AL17" s="22"/>
    </row>
    <row r="18" spans="2:38" ht="24" customHeight="1">
      <c r="B18" s="41" t="s">
        <v>49</v>
      </c>
      <c r="C18" s="84" t="s">
        <v>50</v>
      </c>
      <c r="D18" s="158">
        <v>0.32342000000000004</v>
      </c>
      <c r="E18" s="158">
        <v>0.01941</v>
      </c>
      <c r="F18" s="159">
        <v>0.0335</v>
      </c>
      <c r="G18" s="159">
        <v>0.00201</v>
      </c>
      <c r="H18" s="159">
        <v>0.0335</v>
      </c>
      <c r="I18" s="159">
        <v>0.00201</v>
      </c>
      <c r="J18" s="159">
        <v>0.04397</v>
      </c>
      <c r="K18" s="159">
        <v>0.00264</v>
      </c>
      <c r="L18" s="157">
        <v>0.11097000000000001</v>
      </c>
      <c r="M18" s="156">
        <v>0.00666</v>
      </c>
      <c r="N18" s="159">
        <v>0.04397</v>
      </c>
      <c r="O18" s="159">
        <v>0.00264</v>
      </c>
      <c r="P18" s="159">
        <v>0.02496</v>
      </c>
      <c r="Q18" s="159">
        <v>0.0015</v>
      </c>
      <c r="R18" s="159"/>
      <c r="S18" s="159"/>
      <c r="T18" s="157">
        <v>0.06893</v>
      </c>
      <c r="U18" s="156">
        <v>0.00414</v>
      </c>
      <c r="V18" s="159"/>
      <c r="W18" s="159"/>
      <c r="X18" s="159"/>
      <c r="Y18" s="159"/>
      <c r="Z18" s="159"/>
      <c r="AA18" s="159"/>
      <c r="AB18" s="157">
        <v>0</v>
      </c>
      <c r="AC18" s="156">
        <v>0</v>
      </c>
      <c r="AD18" s="159">
        <v>0.04784</v>
      </c>
      <c r="AE18" s="159">
        <v>0.00287</v>
      </c>
      <c r="AF18" s="159">
        <v>0.04784</v>
      </c>
      <c r="AG18" s="159">
        <v>0.00287</v>
      </c>
      <c r="AH18" s="159">
        <v>0.04784</v>
      </c>
      <c r="AI18" s="159">
        <v>0.00287</v>
      </c>
      <c r="AJ18" s="157">
        <v>0.14352</v>
      </c>
      <c r="AK18" s="156">
        <v>0.00861</v>
      </c>
      <c r="AL18" s="22"/>
    </row>
    <row r="19" spans="2:38" ht="24" customHeight="1">
      <c r="B19" s="41" t="s">
        <v>51</v>
      </c>
      <c r="C19" s="84" t="s">
        <v>52</v>
      </c>
      <c r="D19" s="158">
        <v>1.00585</v>
      </c>
      <c r="E19" s="158">
        <v>0.06160999999999999</v>
      </c>
      <c r="F19" s="159">
        <v>0.19213</v>
      </c>
      <c r="G19" s="159">
        <v>0.01153</v>
      </c>
      <c r="H19" s="159">
        <v>0.23413</v>
      </c>
      <c r="I19" s="159">
        <v>0.01405</v>
      </c>
      <c r="J19" s="159">
        <v>0.26112</v>
      </c>
      <c r="K19" s="159">
        <v>0.01567</v>
      </c>
      <c r="L19" s="157">
        <v>0.68738</v>
      </c>
      <c r="M19" s="156">
        <v>0.041249999999999995</v>
      </c>
      <c r="N19" s="159">
        <v>0.21312</v>
      </c>
      <c r="O19" s="159">
        <v>0.01279</v>
      </c>
      <c r="P19" s="159">
        <v>0.00227</v>
      </c>
      <c r="Q19" s="159">
        <v>0.00014</v>
      </c>
      <c r="R19" s="159"/>
      <c r="S19" s="159"/>
      <c r="T19" s="157">
        <v>0.21539</v>
      </c>
      <c r="U19" s="156">
        <v>0.012929999999999999</v>
      </c>
      <c r="V19" s="159"/>
      <c r="W19" s="159"/>
      <c r="X19" s="159"/>
      <c r="Y19" s="159"/>
      <c r="Z19" s="159"/>
      <c r="AA19" s="159"/>
      <c r="AB19" s="157">
        <v>0</v>
      </c>
      <c r="AC19" s="156">
        <v>0</v>
      </c>
      <c r="AD19" s="159">
        <v>8E-05</v>
      </c>
      <c r="AE19" s="159">
        <v>1E-05</v>
      </c>
      <c r="AF19" s="159"/>
      <c r="AG19" s="159"/>
      <c r="AH19" s="159">
        <v>0.103</v>
      </c>
      <c r="AI19" s="159">
        <v>0.00742</v>
      </c>
      <c r="AJ19" s="157">
        <v>0.10307999999999999</v>
      </c>
      <c r="AK19" s="156">
        <v>0.00743</v>
      </c>
      <c r="AL19" s="22"/>
    </row>
    <row r="20" spans="2:38" ht="24" customHeight="1" thickBot="1">
      <c r="B20" s="43" t="s">
        <v>53</v>
      </c>
      <c r="C20" s="88" t="s">
        <v>54</v>
      </c>
      <c r="D20" s="168">
        <v>0</v>
      </c>
      <c r="E20" s="168">
        <v>0</v>
      </c>
      <c r="F20" s="169"/>
      <c r="G20" s="169"/>
      <c r="H20" s="169"/>
      <c r="I20" s="169"/>
      <c r="J20" s="169"/>
      <c r="K20" s="169"/>
      <c r="L20" s="170">
        <v>0</v>
      </c>
      <c r="M20" s="171">
        <v>0</v>
      </c>
      <c r="N20" s="169"/>
      <c r="O20" s="169"/>
      <c r="P20" s="169"/>
      <c r="Q20" s="169"/>
      <c r="R20" s="169"/>
      <c r="S20" s="169"/>
      <c r="T20" s="170">
        <v>0</v>
      </c>
      <c r="U20" s="171">
        <v>0</v>
      </c>
      <c r="V20" s="169"/>
      <c r="W20" s="169"/>
      <c r="X20" s="169"/>
      <c r="Y20" s="169"/>
      <c r="Z20" s="169"/>
      <c r="AA20" s="169"/>
      <c r="AB20" s="170">
        <v>0</v>
      </c>
      <c r="AC20" s="171">
        <v>0</v>
      </c>
      <c r="AD20" s="169"/>
      <c r="AE20" s="169"/>
      <c r="AF20" s="169"/>
      <c r="AG20" s="169"/>
      <c r="AH20" s="169"/>
      <c r="AI20" s="169"/>
      <c r="AJ20" s="170">
        <v>0</v>
      </c>
      <c r="AK20" s="171">
        <v>0</v>
      </c>
      <c r="AL20" s="22"/>
    </row>
    <row r="21" spans="2:12" ht="8.25" customHeight="1">
      <c r="B21" s="49"/>
      <c r="C21" s="50"/>
      <c r="D21" s="51"/>
      <c r="E21" s="51"/>
      <c r="F21" s="51"/>
      <c r="G21" s="51"/>
      <c r="H21" s="51"/>
      <c r="I21" s="51"/>
      <c r="J21" s="51"/>
      <c r="K21" s="51"/>
      <c r="L21" s="49"/>
    </row>
    <row r="22" spans="2:19" ht="24.75" customHeight="1">
      <c r="B22" s="138"/>
      <c r="C22" s="138"/>
      <c r="D22" s="138"/>
      <c r="E22" s="138"/>
      <c r="F22" s="53"/>
      <c r="G22" s="53"/>
      <c r="H22" s="53"/>
      <c r="I22" s="53"/>
      <c r="J22" s="53"/>
      <c r="K22" s="53"/>
      <c r="L22" s="89">
        <f>L16+T16+AB16+AJ16</f>
        <v>13.50412</v>
      </c>
      <c r="M22" s="90">
        <f>M16+U16+AC16+AK16</f>
        <v>0.81151</v>
      </c>
      <c r="N22" s="90"/>
      <c r="O22" s="90"/>
      <c r="P22" s="90"/>
      <c r="Q22" s="90"/>
      <c r="R22" s="90"/>
      <c r="S22" s="90"/>
    </row>
    <row r="23" spans="2:12" ht="6.75" customHeight="1">
      <c r="B23" s="49"/>
      <c r="C23" s="50"/>
      <c r="D23" s="51"/>
      <c r="E23" s="51"/>
      <c r="F23" s="51"/>
      <c r="G23" s="51"/>
      <c r="H23" s="51"/>
      <c r="I23" s="51"/>
      <c r="J23" s="51"/>
      <c r="K23" s="51"/>
      <c r="L23" s="49"/>
    </row>
    <row r="24" spans="2:12" ht="9" customHeight="1">
      <c r="B24" s="92"/>
      <c r="C24" s="135"/>
      <c r="D24" s="135"/>
      <c r="E24" s="135"/>
      <c r="F24" s="67"/>
      <c r="G24" s="67"/>
      <c r="H24" s="67"/>
      <c r="I24" s="67"/>
      <c r="J24" s="67"/>
      <c r="K24" s="67"/>
      <c r="L24" s="67"/>
    </row>
    <row r="25" spans="2:12" ht="44.25" customHeight="1">
      <c r="B25" s="61"/>
      <c r="C25" s="49"/>
      <c r="D25" s="93">
        <v>0.0676</v>
      </c>
      <c r="E25" s="49"/>
      <c r="F25" s="49"/>
      <c r="G25" s="49"/>
      <c r="H25" s="49"/>
      <c r="I25" s="49"/>
      <c r="J25" s="49"/>
      <c r="K25" s="49"/>
      <c r="L25" s="49"/>
    </row>
    <row r="26" spans="1:36" ht="33" customHeight="1">
      <c r="A26" s="94"/>
      <c r="B26" s="94"/>
      <c r="C26" s="149" t="s">
        <v>81</v>
      </c>
      <c r="D26" s="149"/>
      <c r="E26" s="94"/>
      <c r="F26" s="94"/>
      <c r="G26" s="94"/>
      <c r="H26" s="94"/>
      <c r="I26" s="94"/>
      <c r="J26" s="94"/>
      <c r="K26" s="94"/>
      <c r="L26" s="95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</row>
    <row r="27" spans="1:36" ht="15.75">
      <c r="A27" s="97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</row>
    <row r="28" spans="1:36" ht="40.5" customHeight="1">
      <c r="A28" s="150" t="s">
        <v>82</v>
      </c>
      <c r="B28" s="150"/>
      <c r="C28" s="150"/>
      <c r="D28" s="150"/>
      <c r="E28" s="150"/>
      <c r="F28" s="96"/>
      <c r="G28" s="96"/>
      <c r="H28" s="96"/>
      <c r="I28" s="96"/>
      <c r="J28" s="96"/>
      <c r="K28" s="96"/>
      <c r="L28" s="60"/>
      <c r="M28" s="60"/>
      <c r="N28" s="60"/>
      <c r="O28" s="60"/>
      <c r="P28" s="60"/>
      <c r="Q28" s="60"/>
      <c r="R28" s="60"/>
      <c r="S28" s="60"/>
      <c r="T28" s="60"/>
      <c r="U28" s="150"/>
      <c r="V28" s="150"/>
      <c r="W28" s="150"/>
      <c r="X28" s="150"/>
      <c r="Y28" s="150"/>
      <c r="Z28" s="150"/>
      <c r="AA28" s="150"/>
      <c r="AB28" s="150"/>
      <c r="AC28" s="150"/>
      <c r="AD28" s="96"/>
      <c r="AE28" s="96"/>
      <c r="AF28" s="96"/>
      <c r="AG28" s="96"/>
      <c r="AH28" s="96"/>
      <c r="AI28" s="96"/>
      <c r="AJ28" s="60"/>
    </row>
    <row r="29" spans="2:12" ht="15">
      <c r="B29" s="61"/>
      <c r="C29" s="49"/>
      <c r="D29" s="61"/>
      <c r="E29" s="49"/>
      <c r="F29" s="49"/>
      <c r="G29" s="49"/>
      <c r="H29" s="49"/>
      <c r="I29" s="49"/>
      <c r="J29" s="49"/>
      <c r="K29" s="49"/>
      <c r="L29" s="49"/>
    </row>
    <row r="30" spans="2:12" ht="3.75" customHeight="1">
      <c r="B30" s="61"/>
      <c r="C30" s="49"/>
      <c r="D30" s="61"/>
      <c r="E30" s="49"/>
      <c r="F30" s="49"/>
      <c r="G30" s="49"/>
      <c r="H30" s="49"/>
      <c r="I30" s="49"/>
      <c r="J30" s="49"/>
      <c r="K30" s="49"/>
      <c r="L30" s="49"/>
    </row>
    <row r="31" spans="2:12" ht="15" hidden="1">
      <c r="B31" s="61"/>
      <c r="C31" s="51"/>
      <c r="E31" s="49"/>
      <c r="F31" s="49"/>
      <c r="G31" s="49"/>
      <c r="H31" s="49"/>
      <c r="I31" s="49"/>
      <c r="J31" s="49"/>
      <c r="K31" s="49"/>
      <c r="L31" s="49"/>
    </row>
    <row r="32" spans="2:12" ht="15" hidden="1">
      <c r="B32" s="49"/>
      <c r="C32" s="141"/>
      <c r="D32" s="141"/>
      <c r="E32" s="141"/>
      <c r="F32" s="64"/>
      <c r="G32" s="64"/>
      <c r="H32" s="64"/>
      <c r="I32" s="64"/>
      <c r="J32" s="64"/>
      <c r="K32" s="64"/>
      <c r="L32" s="64"/>
    </row>
    <row r="33" spans="2:12" ht="15" hidden="1"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</row>
    <row r="34" spans="2:27" ht="15.75" hidden="1">
      <c r="B34" s="49"/>
      <c r="C34" s="65"/>
      <c r="D34" s="62"/>
      <c r="E34" s="62"/>
      <c r="F34" s="62"/>
      <c r="G34" s="62"/>
      <c r="H34" s="62"/>
      <c r="I34" s="62"/>
      <c r="J34" s="62"/>
      <c r="K34" s="62"/>
      <c r="L34" s="49"/>
      <c r="U34" s="50"/>
      <c r="V34" s="50"/>
      <c r="W34" s="50"/>
      <c r="X34" s="50"/>
      <c r="Y34" s="50"/>
      <c r="Z34" s="50"/>
      <c r="AA34" s="50"/>
    </row>
    <row r="35" spans="2:12" ht="15" hidden="1"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</row>
    <row r="36" spans="2:12" ht="15" hidden="1"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</row>
    <row r="37" spans="2:12" ht="33" customHeight="1" hidden="1">
      <c r="B37" s="66"/>
      <c r="C37" s="135"/>
      <c r="D37" s="135"/>
      <c r="E37" s="135"/>
      <c r="F37" s="67"/>
      <c r="G37" s="67"/>
      <c r="H37" s="67"/>
      <c r="I37" s="67"/>
      <c r="J37" s="67"/>
      <c r="K37" s="67"/>
      <c r="L37" s="67"/>
    </row>
    <row r="38" spans="2:12" ht="15" hidden="1"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</row>
    <row r="39" spans="2:12" ht="15" hidden="1">
      <c r="B39" s="49"/>
      <c r="C39" s="50"/>
      <c r="D39" s="51"/>
      <c r="E39" s="51"/>
      <c r="F39" s="51"/>
      <c r="G39" s="51"/>
      <c r="H39" s="51"/>
      <c r="I39" s="51"/>
      <c r="J39" s="51"/>
      <c r="K39" s="51"/>
      <c r="L39" s="49"/>
    </row>
    <row r="40" spans="2:12" ht="15" hidden="1">
      <c r="B40" s="49"/>
      <c r="C40" s="49"/>
      <c r="D40" s="51"/>
      <c r="E40" s="51"/>
      <c r="F40" s="51"/>
      <c r="G40" s="51"/>
      <c r="H40" s="51"/>
      <c r="I40" s="51"/>
      <c r="J40" s="51"/>
      <c r="K40" s="51"/>
      <c r="L40" s="49"/>
    </row>
    <row r="41" spans="2:12" ht="15" hidden="1">
      <c r="B41" s="49"/>
      <c r="C41" s="49"/>
      <c r="D41" s="136"/>
      <c r="E41" s="136"/>
      <c r="F41" s="68"/>
      <c r="G41" s="68"/>
      <c r="H41" s="68"/>
      <c r="I41" s="68"/>
      <c r="J41" s="68"/>
      <c r="K41" s="68"/>
      <c r="L41" s="49"/>
    </row>
    <row r="42" spans="2:12" ht="15" hidden="1">
      <c r="B42" s="49"/>
      <c r="C42" s="49"/>
      <c r="D42" s="68"/>
      <c r="E42" s="51"/>
      <c r="F42" s="51"/>
      <c r="G42" s="51"/>
      <c r="H42" s="51"/>
      <c r="I42" s="51"/>
      <c r="J42" s="51"/>
      <c r="K42" s="51"/>
      <c r="L42" s="49"/>
    </row>
    <row r="43" spans="3:11" ht="15" hidden="1">
      <c r="C43" s="69"/>
      <c r="D43" s="51"/>
      <c r="E43" s="51"/>
      <c r="F43" s="51"/>
      <c r="G43" s="51"/>
      <c r="H43" s="51"/>
      <c r="I43" s="51"/>
      <c r="J43" s="51"/>
      <c r="K43" s="51"/>
    </row>
    <row r="44" ht="12.75" hidden="1"/>
    <row r="45" ht="12.75" hidden="1"/>
    <row r="46" ht="12.75" hidden="1"/>
    <row r="47" ht="12.75" hidden="1"/>
    <row r="48" spans="2:12" ht="15" hidden="1">
      <c r="B48" s="137"/>
      <c r="C48" s="137"/>
      <c r="D48" s="137"/>
      <c r="E48" s="137"/>
      <c r="F48" s="77"/>
      <c r="G48" s="77"/>
      <c r="H48" s="77"/>
      <c r="I48" s="77"/>
      <c r="J48" s="77"/>
      <c r="K48" s="77"/>
      <c r="L48" s="70"/>
    </row>
  </sheetData>
  <sheetProtection/>
  <mergeCells count="30">
    <mergeCell ref="N6:O6"/>
    <mergeCell ref="P6:Q6"/>
    <mergeCell ref="Z6:AA6"/>
    <mergeCell ref="AB6:AC6"/>
    <mergeCell ref="B4:AK4"/>
    <mergeCell ref="B6:B7"/>
    <mergeCell ref="C6:C7"/>
    <mergeCell ref="D6:E6"/>
    <mergeCell ref="F6:G6"/>
    <mergeCell ref="H6:I6"/>
    <mergeCell ref="J6:K6"/>
    <mergeCell ref="L6:M6"/>
    <mergeCell ref="AD6:AE6"/>
    <mergeCell ref="AF6:AG6"/>
    <mergeCell ref="AH6:AI6"/>
    <mergeCell ref="AJ6:AK6"/>
    <mergeCell ref="B22:E22"/>
    <mergeCell ref="C24:E24"/>
    <mergeCell ref="R6:S6"/>
    <mergeCell ref="T6:U6"/>
    <mergeCell ref="V6:W6"/>
    <mergeCell ref="X6:Y6"/>
    <mergeCell ref="D41:E41"/>
    <mergeCell ref="B48:E48"/>
    <mergeCell ref="C26:D26"/>
    <mergeCell ref="M26:AJ26"/>
    <mergeCell ref="A28:E28"/>
    <mergeCell ref="U28:AC28"/>
    <mergeCell ref="C32:E32"/>
    <mergeCell ref="C37:E37"/>
  </mergeCells>
  <conditionalFormatting sqref="A27:K27 L26:L28 AJ27:AJ28 U27:AI27 M27:T28">
    <cfRule type="cellIs" priority="1" dxfId="0" operator="equal" stopIfTrue="1">
      <formula>0</formula>
    </cfRule>
  </conditionalFormatting>
  <printOptions horizontalCentered="1"/>
  <pageMargins left="0.15748031496062992" right="0.15748031496062992" top="0.1968503937007874" bottom="0.1968503937007874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vasilyeva</dc:creator>
  <cp:keywords/>
  <dc:description/>
  <cp:lastModifiedBy>Astafyeva</cp:lastModifiedBy>
  <cp:lastPrinted>2013-06-27T08:18:20Z</cp:lastPrinted>
  <dcterms:created xsi:type="dcterms:W3CDTF">2013-06-18T06:42:10Z</dcterms:created>
  <dcterms:modified xsi:type="dcterms:W3CDTF">2013-06-28T10:56:10Z</dcterms:modified>
  <cp:category/>
  <cp:version/>
  <cp:contentType/>
  <cp:contentStatus/>
</cp:coreProperties>
</file>