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ноябрь" sheetId="1" r:id="rId1"/>
  </sheets>
  <definedNames>
    <definedName name="_xlnm.Print_Area" localSheetId="0">ноябрь!$D$1:$K$29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<sst xmlns="http://schemas.openxmlformats.org/spreadsheetml/2006/main" count="51" uniqueCount="30">
  <si>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</si>
  <si>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</si>
  <si>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</si>
  <si>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</si>
  <si>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</si>
  <si>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</si>
  <si>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</si>
  <si>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</si>
  <si>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</si>
  <si>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</si>
  <si>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</si>
  <si>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</si>
  <si>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</si>
  <si>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</si>
  <si>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</si>
  <si>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</si>
  <si>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</si>
  <si>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</si>
  <si>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</si>
  <si>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</si>
  <si>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</si>
  <si>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</si>
  <si>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</si>
  <si>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</si>
  <si>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</si>
  <si>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</si>
  <si>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</si>
  <si>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</si>
  <si>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</si>
  <si>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Ноябрь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</si>
</sst>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H15" sqref="H1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14</v>
      </c>
      <c r="F4" s="17" t="s">
        <v>10</v>
      </c>
      <c r="G4" s="46">
        <f t="shared" ref="G4:G6" si="0">SUM(H4:K4)</f>
        <v>106623.35305000021</v>
      </c>
      <c r="H4" s="36">
        <f>H5+H6</f>
        <v>247.64699999999999</v>
      </c>
      <c r="I4" s="35">
        <v>0</v>
      </c>
      <c r="J4" s="35">
        <f>J5+J6</f>
        <v>44330.774449999961</v>
      </c>
      <c r="K4" s="37">
        <f>K5+K6</f>
        <v>62044.931600000244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7">
        <f t="shared" si="0"/>
        <v>58841.803740000003</v>
      </c>
      <c r="H5" s="56">
        <v>247.64699999999999</v>
      </c>
      <c r="I5" s="56">
        <v>0</v>
      </c>
      <c r="J5" s="56">
        <v>42015.294079999963</v>
      </c>
      <c r="K5" s="57">
        <v>16578.862660000046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8">
        <f t="shared" si="0"/>
        <v>47781.549310000191</v>
      </c>
      <c r="H6" s="56">
        <v>0</v>
      </c>
      <c r="I6" s="56">
        <v>0</v>
      </c>
      <c r="J6" s="56">
        <v>2315.4803700000002</v>
      </c>
      <c r="K6" s="57">
        <v>45466.068940000194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16</v>
      </c>
      <c r="F7" s="17" t="s">
        <v>10</v>
      </c>
      <c r="G7" s="49">
        <f t="shared" ref="G7:G15" si="1">SUM(H7:K7)</f>
        <v>680.4910000000001</v>
      </c>
      <c r="H7" s="31">
        <f>H8+H9</f>
        <v>0</v>
      </c>
      <c r="I7" s="38">
        <f>I8+I9</f>
        <v>0</v>
      </c>
      <c r="J7" s="38">
        <f>J8+J9</f>
        <v>201.79249999999999</v>
      </c>
      <c r="K7" s="39">
        <f>K8+K9</f>
        <v>478.69850000000008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7">
        <f t="shared" si="1"/>
        <v>254.99590000000001</v>
      </c>
      <c r="H8" s="56">
        <v>0</v>
      </c>
      <c r="I8" s="56">
        <v>0</v>
      </c>
      <c r="J8" s="60">
        <v>198.9675</v>
      </c>
      <c r="K8" s="58">
        <v>56.028400000000005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8">
        <f t="shared" si="1"/>
        <v>425.49510000000004</v>
      </c>
      <c r="H9" s="59">
        <v>0</v>
      </c>
      <c r="I9" s="59">
        <v>0</v>
      </c>
      <c r="J9" s="60">
        <v>2.8250000000000002</v>
      </c>
      <c r="K9" s="61">
        <v>422.67010000000005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15</v>
      </c>
      <c r="E10" s="64" t="s">
        <v>18</v>
      </c>
      <c r="F10" s="17" t="s">
        <v>10</v>
      </c>
      <c r="G10" s="49">
        <f t="shared" si="1"/>
        <v>379.30039999999997</v>
      </c>
      <c r="H10" s="31">
        <f>H11+H12</f>
        <v>0</v>
      </c>
      <c r="I10" s="38">
        <f>I11+I12</f>
        <v>0</v>
      </c>
      <c r="J10" s="38">
        <f>J11+J12</f>
        <v>245.51300000000001</v>
      </c>
      <c r="K10" s="39">
        <f>K11+K12</f>
        <v>133.78739999999999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7">
        <f t="shared" si="1"/>
        <v>62.543999999999997</v>
      </c>
      <c r="H11" s="28">
        <v>0</v>
      </c>
      <c r="I11" s="28">
        <v>0</v>
      </c>
      <c r="J11" s="33">
        <v>44.317</v>
      </c>
      <c r="K11" s="34">
        <v>18.227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8">
        <f t="shared" si="1"/>
        <v>316.75639999999999</v>
      </c>
      <c r="H12" s="41">
        <v>0</v>
      </c>
      <c r="I12" s="41">
        <v>0</v>
      </c>
      <c r="J12" s="33">
        <v>201.196</v>
      </c>
      <c r="K12" s="33">
        <v>115.56039999999999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17</v>
      </c>
      <c r="E13" s="64" t="s">
        <v>24</v>
      </c>
      <c r="F13" s="17" t="s">
        <v>10</v>
      </c>
      <c r="G13" s="49">
        <f t="shared" si="1"/>
        <v>121.5</v>
      </c>
      <c r="H13" s="31">
        <f>H14+H15</f>
        <v>0</v>
      </c>
      <c r="I13" s="38">
        <f>I14+I15</f>
        <v>0</v>
      </c>
      <c r="J13" s="38">
        <f>J14+J15</f>
        <v>121.5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7">
        <f t="shared" si="1"/>
        <v>121.5</v>
      </c>
      <c r="H14" s="28">
        <v>0</v>
      </c>
      <c r="I14" s="28">
        <v>0</v>
      </c>
      <c r="J14" s="28">
        <v>121.5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28</v>
      </c>
      <c r="E16" s="64" t="s">
        <v>23</v>
      </c>
      <c r="F16" s="17" t="s">
        <v>10</v>
      </c>
      <c r="G16" s="49">
        <f t="shared" ref="G16:G21" si="2">SUM(H16:K16)</f>
        <v>568.53817000000004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568.53817000000004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7">
        <f t="shared" si="2"/>
        <v>559.82100000000003</v>
      </c>
      <c r="H17" s="28">
        <v>0</v>
      </c>
      <c r="I17" s="28">
        <v>0</v>
      </c>
      <c r="J17" s="28">
        <v>0</v>
      </c>
      <c r="K17" s="40">
        <v>559.82100000000003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50">
        <f t="shared" si="2"/>
        <v>8.7171699999999994</v>
      </c>
      <c r="H18" s="29">
        <v>0</v>
      </c>
      <c r="I18" s="29">
        <v>0</v>
      </c>
      <c r="J18" s="29">
        <v>0</v>
      </c>
      <c r="K18" s="30">
        <v>8.7171699999999994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19</v>
      </c>
      <c r="B19" s="87"/>
      <c r="C19" s="87"/>
      <c r="D19" s="88"/>
      <c r="E19" s="64" t="s">
        <v>25</v>
      </c>
      <c r="F19" s="17" t="s">
        <v>10</v>
      </c>
      <c r="G19" s="49">
        <f t="shared" si="2"/>
        <v>1295.9749999999999</v>
      </c>
      <c r="H19" s="31">
        <f>H20+H21</f>
        <v>0</v>
      </c>
      <c r="I19" s="38">
        <f>I20+I21</f>
        <v>0</v>
      </c>
      <c r="J19" s="38">
        <f>J20+J21</f>
        <v>38.503999999999998</v>
      </c>
      <c r="K19" s="39">
        <f>K20+K21</f>
        <v>1257.471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7">
        <f t="shared" si="2"/>
        <v>957.87828000000002</v>
      </c>
      <c r="H20" s="28">
        <v>0</v>
      </c>
      <c r="I20" s="28">
        <v>0</v>
      </c>
      <c r="J20" s="28">
        <v>33.597999999999999</v>
      </c>
      <c r="K20" s="40">
        <v>924.28028000000006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50">
        <f t="shared" si="2"/>
        <v>338.09671999999983</v>
      </c>
      <c r="H21" s="29">
        <v>0</v>
      </c>
      <c r="I21" s="29">
        <v>0</v>
      </c>
      <c r="J21" s="29">
        <v>4.9059999999999997</v>
      </c>
      <c r="K21" s="30">
        <v>333.19071999999983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22</v>
      </c>
      <c r="E22" s="84" t="s">
        <v>27</v>
      </c>
      <c r="F22" s="17" t="s">
        <v>10</v>
      </c>
      <c r="G22" s="49">
        <f t="shared" ref="G22:G24" si="3">SUM(H22:K22)</f>
        <v>0.21199999999999999</v>
      </c>
      <c r="H22" s="31">
        <f>H23+H24</f>
        <v>0</v>
      </c>
      <c r="I22" s="38">
        <f>I23+I24</f>
        <v>0</v>
      </c>
      <c r="J22" s="38">
        <f>J23+J24</f>
        <v>0.21199999999999999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50">
        <f t="shared" si="3"/>
        <v>0.21199999999999999</v>
      </c>
      <c r="H24" s="29">
        <v>0</v>
      </c>
      <c r="I24" s="29">
        <v>0</v>
      </c>
      <c r="J24" s="29">
        <v>0.21199999999999999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20</v>
      </c>
      <c r="F25" s="23" t="s">
        <v>10</v>
      </c>
      <c r="G25" s="42">
        <f>SUM(H25+J25+K25)</f>
        <v>109669.36962000022</v>
      </c>
      <c r="H25" s="44">
        <f>H26+H27</f>
        <v>247.64699999999999</v>
      </c>
      <c r="I25" s="44">
        <f>SUM(I26:I27)</f>
        <v>0</v>
      </c>
      <c r="J25" s="44">
        <f>SUM(J26:J27)</f>
        <v>44938.295949999963</v>
      </c>
      <c r="K25" s="44">
        <f>SUM(K26:K27)</f>
        <v>64483.426670000248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60798.542920000007</v>
      </c>
      <c r="H26" s="44">
        <v>247.64699999999999</v>
      </c>
      <c r="I26" s="44">
        <v>0</v>
      </c>
      <c r="J26" s="51">
        <v>42413.676579999963</v>
      </c>
      <c r="K26" s="52">
        <v>18137.219340000043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48870.826700000202</v>
      </c>
      <c r="H27" s="53">
        <v>0</v>
      </c>
      <c r="I27" s="53">
        <v>0</v>
      </c>
      <c r="J27" s="51">
        <v>2524.6193699999999</v>
      </c>
      <c r="K27" s="52">
        <v>46346.207330000201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26</v>
      </c>
      <c r="F29" s="63"/>
      <c r="G29" s="63"/>
      <c r="H29" s="63"/>
      <c r="I29" s="63"/>
      <c r="J29" s="63"/>
      <c r="K29" s="63"/>
      <c r="M29" s="55"/>
    </row>
    <row r="30" spans="1:16" ht="39.75" customHeight="1" x14ac:dyDescent="0.2">
      <c r="D30" s="4"/>
      <c r="E30" s="6"/>
      <c r="F30" s="7"/>
      <c r="G30" s="54">
        <f>SUM(G4+G7+G10+G13+G16+G19+G22)</f>
        <v>109669.3696200002</v>
      </c>
      <c r="H30" s="54"/>
      <c r="I30" s="54"/>
      <c r="J30" s="54"/>
      <c r="K30" s="54"/>
    </row>
    <row r="31" spans="1:16" ht="12.75" x14ac:dyDescent="0.2">
      <c r="D31" s="4"/>
      <c r="E31" s="8"/>
      <c r="F31" s="9"/>
      <c r="G31" s="54">
        <f>SUM(G5+G8+G11+G14+G17+G20+G23)</f>
        <v>60798.542920000007</v>
      </c>
      <c r="H31"/>
      <c r="I31" s="54"/>
      <c r="J31"/>
      <c r="K31"/>
    </row>
    <row r="32" spans="1:16" ht="12.75" x14ac:dyDescent="0.2">
      <c r="D32" s="4"/>
      <c r="E32" s="8"/>
      <c r="F32" s="9"/>
      <c r="G32" s="54">
        <f>SUM(G6+G9+G12+G15+G18+G21+G24)</f>
        <v>48870.826700000194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2018-12-17T13:30:36Z</dcterms:modified>
</cp:coreProperties>
</file>